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2300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Лист1!$A$1:$H$187</definedName>
  </definedName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81" i="1"/>
  <c r="E181"/>
  <c r="F181"/>
  <c r="G181"/>
  <c r="C181"/>
  <c r="D180"/>
  <c r="E180"/>
  <c r="F180"/>
  <c r="G180"/>
  <c r="C180"/>
  <c r="D179"/>
  <c r="E179"/>
  <c r="F179"/>
  <c r="G179"/>
  <c r="C179"/>
  <c r="D178"/>
  <c r="E178"/>
  <c r="F178"/>
  <c r="G178"/>
  <c r="C178"/>
  <c r="D176"/>
  <c r="E176"/>
  <c r="F176"/>
  <c r="G176"/>
  <c r="C176"/>
  <c r="D175"/>
  <c r="E175"/>
  <c r="F175"/>
  <c r="G175"/>
  <c r="C175"/>
  <c r="D168"/>
  <c r="E168"/>
  <c r="F168"/>
  <c r="G168"/>
  <c r="C168"/>
  <c r="D166"/>
  <c r="E166"/>
  <c r="F166"/>
  <c r="G166"/>
  <c r="C166"/>
  <c r="D159"/>
  <c r="E159"/>
  <c r="F159"/>
  <c r="G159"/>
  <c r="C159"/>
  <c r="D158"/>
  <c r="E158"/>
  <c r="F158"/>
  <c r="G158"/>
  <c r="C158"/>
  <c r="D152"/>
  <c r="E152"/>
  <c r="F152"/>
  <c r="G152"/>
  <c r="C152"/>
  <c r="D150"/>
  <c r="E150"/>
  <c r="F150"/>
  <c r="G150"/>
  <c r="C150"/>
  <c r="D145"/>
  <c r="C145"/>
  <c r="D144"/>
  <c r="E144"/>
  <c r="F144"/>
  <c r="G144"/>
  <c r="C144"/>
  <c r="D137"/>
  <c r="E137"/>
  <c r="F137"/>
  <c r="G137"/>
  <c r="C137"/>
  <c r="D135"/>
  <c r="E135"/>
  <c r="E145" s="1"/>
  <c r="F135"/>
  <c r="F145" s="1"/>
  <c r="G135"/>
  <c r="G145" s="1"/>
  <c r="C135"/>
  <c r="D127"/>
  <c r="E127"/>
  <c r="F127"/>
  <c r="G127"/>
  <c r="C127"/>
  <c r="D126"/>
  <c r="E126"/>
  <c r="F126"/>
  <c r="G126"/>
  <c r="C126"/>
  <c r="D119"/>
  <c r="E119"/>
  <c r="F119"/>
  <c r="G119"/>
  <c r="C119"/>
  <c r="D117"/>
  <c r="E117"/>
  <c r="F117"/>
  <c r="G117"/>
  <c r="C117"/>
  <c r="D112"/>
  <c r="E112"/>
  <c r="F112"/>
  <c r="G112"/>
  <c r="C112"/>
  <c r="D111"/>
  <c r="E111"/>
  <c r="F111"/>
  <c r="G111"/>
  <c r="C111"/>
  <c r="D104"/>
  <c r="E104"/>
  <c r="F104"/>
  <c r="G104"/>
  <c r="C104"/>
  <c r="D102"/>
  <c r="E102"/>
  <c r="F102"/>
  <c r="G102"/>
  <c r="C102"/>
  <c r="D94"/>
  <c r="F94"/>
  <c r="C94"/>
  <c r="D93"/>
  <c r="E93"/>
  <c r="F93"/>
  <c r="G93"/>
  <c r="C93"/>
  <c r="D86"/>
  <c r="E86"/>
  <c r="F86"/>
  <c r="G86"/>
  <c r="C86"/>
  <c r="D84"/>
  <c r="E84"/>
  <c r="E94" s="1"/>
  <c r="F84"/>
  <c r="G84"/>
  <c r="G94" s="1"/>
  <c r="C84"/>
  <c r="D77"/>
  <c r="E77"/>
  <c r="F77"/>
  <c r="G77"/>
  <c r="C77"/>
  <c r="D76"/>
  <c r="E76"/>
  <c r="F76"/>
  <c r="G76"/>
  <c r="C76"/>
  <c r="E69"/>
  <c r="F69"/>
  <c r="G69"/>
  <c r="D69"/>
  <c r="C69"/>
  <c r="D66"/>
  <c r="E66"/>
  <c r="F66"/>
  <c r="G66"/>
  <c r="C66"/>
  <c r="D61"/>
  <c r="E61"/>
  <c r="F61"/>
  <c r="G61"/>
  <c r="C61"/>
  <c r="D60"/>
  <c r="E60"/>
  <c r="F60"/>
  <c r="G60"/>
  <c r="C60"/>
  <c r="D53"/>
  <c r="E53"/>
  <c r="F53"/>
  <c r="G53"/>
  <c r="C53"/>
  <c r="D51"/>
  <c r="E51"/>
  <c r="F51"/>
  <c r="G51"/>
  <c r="C51"/>
  <c r="D46"/>
  <c r="E46"/>
  <c r="F46"/>
  <c r="G46"/>
  <c r="C46"/>
  <c r="D45"/>
  <c r="E45"/>
  <c r="F45"/>
  <c r="G45"/>
  <c r="C45"/>
  <c r="E39"/>
  <c r="F39"/>
  <c r="G39"/>
  <c r="D39"/>
  <c r="C39"/>
  <c r="D36" l="1"/>
  <c r="E36"/>
  <c r="F36"/>
  <c r="G36"/>
  <c r="C36"/>
  <c r="D28"/>
  <c r="E28"/>
  <c r="F28"/>
  <c r="G28"/>
  <c r="E22"/>
  <c r="F22"/>
  <c r="F29" s="1"/>
  <c r="G22"/>
  <c r="D22"/>
  <c r="D29" s="1"/>
  <c r="C22"/>
  <c r="E19"/>
  <c r="E29" s="1"/>
  <c r="F19"/>
  <c r="G19"/>
  <c r="G29" s="1"/>
  <c r="D19"/>
  <c r="C19"/>
  <c r="C28" l="1"/>
  <c r="C29" s="1"/>
</calcChain>
</file>

<file path=xl/sharedStrings.xml><?xml version="1.0" encoding="utf-8"?>
<sst xmlns="http://schemas.openxmlformats.org/spreadsheetml/2006/main" count="322" uniqueCount="113">
  <si>
    <t>"УТВЕРЖДАЮ"</t>
  </si>
  <si>
    <t xml:space="preserve">                     “СОГЛАСОВАНО”</t>
  </si>
  <si>
    <t>Директор МП “Детское  питание” 
города Рязани</t>
  </si>
  <si>
    <t>Каминская И. В. _________________</t>
  </si>
  <si>
    <t>Муниципального предприятия «Детское питание» города Рязани</t>
  </si>
  <si>
    <t>Возрастная категория: 12 лет и старше</t>
  </si>
  <si>
    <t>Сезон: осенне-зимний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</si>
  <si>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</si>
  <si>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</si>
  <si>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</si>
  <si>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</si>
  <si>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</si>
  <si>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</si>
  <si>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</si>
  <si>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</si>
  <si>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</si>
  <si>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</t>
  </si>
  <si>
    <t>День 1</t>
  </si>
  <si>
    <t>Фрукт свежий</t>
  </si>
  <si>
    <t>ТТК</t>
  </si>
  <si>
    <t>Каша овсяная молочная с сушеной вишней и маслом сливочным</t>
  </si>
  <si>
    <t>Итого за завтрак</t>
  </si>
  <si>
    <t>Обед</t>
  </si>
  <si>
    <t>Овощи натуральные свежие</t>
  </si>
  <si>
    <t>Солянка мясная</t>
  </si>
  <si>
    <t>Хлеб ржаной Здоровье</t>
  </si>
  <si>
    <t>Итого за обед</t>
  </si>
  <si>
    <t>Итого за день</t>
  </si>
  <si>
    <t>День 2</t>
  </si>
  <si>
    <t>Напиток кисломолочный</t>
  </si>
  <si>
    <t>ПР</t>
  </si>
  <si>
    <t xml:space="preserve">Суп картофельный с горохом и птицей </t>
  </si>
  <si>
    <t xml:space="preserve">Голубцы ленивые </t>
  </si>
  <si>
    <t>День 3</t>
  </si>
  <si>
    <t>Запеканка из творога Лакомка</t>
  </si>
  <si>
    <t xml:space="preserve">Хлеб пшеничный </t>
  </si>
  <si>
    <t xml:space="preserve">Борщ из свежей капусты с картофелем и говядиной </t>
  </si>
  <si>
    <t>Биточек куриный</t>
  </si>
  <si>
    <t>День 4</t>
  </si>
  <si>
    <t>Омлет натуральный</t>
  </si>
  <si>
    <t>Рассольник ленинградский с птицей</t>
  </si>
  <si>
    <t xml:space="preserve">Гуляш из свинины с соусом </t>
  </si>
  <si>
    <t>15.94</t>
  </si>
  <si>
    <t>Каша гречневая рассыпчатая</t>
  </si>
  <si>
    <t>День 5</t>
  </si>
  <si>
    <t>Сосиска отварная</t>
  </si>
  <si>
    <t>Рагу из овощей</t>
  </si>
  <si>
    <t>Салат из б/к капусты с морковью</t>
  </si>
  <si>
    <t xml:space="preserve">Суп с макаронными изделиями, картофелем и птицей </t>
  </si>
  <si>
    <t>Котлета Морячок</t>
  </si>
  <si>
    <t>Неделя 2</t>
  </si>
  <si>
    <t>День 6</t>
  </si>
  <si>
    <t>Каша вязкая молочная из риса и пшена с маслом сливочным</t>
  </si>
  <si>
    <t xml:space="preserve">Суп картофельный с горохом и говядиной </t>
  </si>
  <si>
    <t>Котлета Аппетитная</t>
  </si>
  <si>
    <t>Капуста тушеная</t>
  </si>
  <si>
    <t>День 7</t>
  </si>
  <si>
    <t>Омлет, запеченный с сыром</t>
  </si>
  <si>
    <t xml:space="preserve">Щи из свежей капусты с картофелем и говядиной </t>
  </si>
  <si>
    <t>Индейка по-строгановски</t>
  </si>
  <si>
    <t>День 8</t>
  </si>
  <si>
    <t xml:space="preserve">Борщ из свежей капусты с картофелем и птицей </t>
  </si>
  <si>
    <t>Запеканка из печени Богатырь</t>
  </si>
  <si>
    <t>День 9</t>
  </si>
  <si>
    <t>Запеканка из творога Сладкоежка</t>
  </si>
  <si>
    <t xml:space="preserve">Суп Харчо с говядиной </t>
  </si>
  <si>
    <t>Рагу из овощей со свининой</t>
  </si>
  <si>
    <t>День 10</t>
  </si>
  <si>
    <t xml:space="preserve">Суп картофельный с крупой и рыбой </t>
  </si>
  <si>
    <t xml:space="preserve">Бибигон из филе куриного </t>
  </si>
  <si>
    <t>Итого средние показатели за цикл завтрак</t>
  </si>
  <si>
    <t>Итого средние показатели за цикл  обед</t>
  </si>
  <si>
    <t>Итого средние показатели за цикл день</t>
  </si>
  <si>
    <t>Яйцо вареное</t>
  </si>
  <si>
    <t>1 шт/48</t>
  </si>
  <si>
    <t>20/30</t>
  </si>
  <si>
    <t>30/10</t>
  </si>
  <si>
    <t>пр</t>
  </si>
  <si>
    <t xml:space="preserve"> Первый завтрак</t>
  </si>
  <si>
    <t>Второй завтрак</t>
  </si>
  <si>
    <t>Чай  без сахара</t>
  </si>
  <si>
    <t>Компот из свежих яблок без сахара</t>
  </si>
  <si>
    <t>Бутерброд  с сыром нежирным  (хлеб ржано - пшеничный)</t>
  </si>
  <si>
    <t>Кофейный напиток с молоком без сахара</t>
  </si>
  <si>
    <t>Первый завтрак</t>
  </si>
  <si>
    <t>Хлеб  ржано-пшеничный  с маслом  сливочным с м.д.ж.72,5%</t>
  </si>
  <si>
    <t>Чай с  лимоном  без сахара</t>
  </si>
  <si>
    <t xml:space="preserve">Индейка отварная </t>
  </si>
  <si>
    <t>Компот их смеси сухофруктов без сахара</t>
  </si>
  <si>
    <t xml:space="preserve">Второй завтрак </t>
  </si>
  <si>
    <t xml:space="preserve">Чай без сахара </t>
  </si>
  <si>
    <t xml:space="preserve">Хлеб  ржано- пшеничный </t>
  </si>
  <si>
    <t>Пюре из гороха с маслом</t>
  </si>
  <si>
    <t>Напиток из плодов шиповника без сахара</t>
  </si>
  <si>
    <t>ТТк</t>
  </si>
  <si>
    <t>Пюре из тыквы</t>
  </si>
  <si>
    <t xml:space="preserve">Хлеб ржано- пшеничный </t>
  </si>
  <si>
    <t xml:space="preserve">Компот их смеси сухофруктов без сахара </t>
  </si>
  <si>
    <t xml:space="preserve">Хлеб ржано-  пшеничный </t>
  </si>
  <si>
    <t>Компот из ягод свежемороженных без сахара</t>
  </si>
  <si>
    <t>Полента с маслом сливочным</t>
  </si>
  <si>
    <t>Каша перловая рассыпчатая</t>
  </si>
  <si>
    <t>Какао с молоком без сахара</t>
  </si>
  <si>
    <t>Тефтели гречневые Фантазия</t>
  </si>
  <si>
    <t>Салат из моркови с яблоком</t>
  </si>
  <si>
    <t xml:space="preserve">Йогурт натуральный </t>
  </si>
  <si>
    <t>Итого за второй завтрак</t>
  </si>
  <si>
    <t>Напиток из шиповника без сахара</t>
  </si>
  <si>
    <t>Завтрак</t>
  </si>
  <si>
    <t>Итого средние показатели за цикл второй завтрак</t>
  </si>
  <si>
    <t>Примерное десятидневное цикличное меню приготавливаемых блюд для детей с сахарным диабетом, для организации питания в образовательных учреждениях</t>
  </si>
  <si>
    <t>Директор МБОУ "Школа № 8   "</t>
  </si>
  <si>
    <t xml:space="preserve">  Баркевич А.Д.             ________________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</si>
</sst>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3" xfId="0" applyFont="1" applyBorder="1"/>
    <xf numFmtId="0" fontId="5" fillId="0" borderId="3" xfId="0" applyFont="1" applyBorder="1"/>
    <xf numFmtId="0" fontId="4" fillId="0" borderId="3" xfId="0" applyFont="1" applyBorder="1"/>
    <xf numFmtId="0" fontId="0" fillId="2" borderId="0" xfId="0" applyFill="1"/>
    <xf numFmtId="0" fontId="0" fillId="0" borderId="0" xfId="0" applyFont="1"/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6" xfId="0" applyFont="1" applyFill="1" applyBorder="1"/>
    <xf numFmtId="0" fontId="5" fillId="0" borderId="7" xfId="0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wrapText="1"/>
    </xf>
    <xf numFmtId="1" fontId="5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0" fontId="4" fillId="3" borderId="3" xfId="0" applyFont="1" applyFill="1" applyBorder="1"/>
    <xf numFmtId="0" fontId="6" fillId="3" borderId="6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top" wrapText="1"/>
    </xf>
    <xf numFmtId="2" fontId="5" fillId="0" borderId="7" xfId="0" applyNumberFormat="1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wrapText="1"/>
    </xf>
    <xf numFmtId="0" fontId="4" fillId="0" borderId="7" xfId="0" applyFont="1" applyBorder="1" applyAlignment="1">
      <alignment vertical="top" wrapText="1"/>
    </xf>
    <xf numFmtId="0" fontId="4" fillId="4" borderId="7" xfId="0" applyFont="1" applyFill="1" applyBorder="1" applyAlignment="1">
      <alignment vertical="top" wrapText="1"/>
    </xf>
    <xf numFmtId="49" fontId="4" fillId="0" borderId="7" xfId="0" applyNumberFormat="1" applyFont="1" applyBorder="1" applyAlignment="1">
      <alignment horizontal="center" wrapText="1"/>
    </xf>
    <xf numFmtId="0" fontId="4" fillId="3" borderId="6" xfId="0" applyFont="1" applyFill="1" applyBorder="1" applyAlignment="1">
      <alignment horizontal="left" vertical="top"/>
    </xf>
    <xf numFmtId="0" fontId="5" fillId="0" borderId="7" xfId="0" applyFont="1" applyBorder="1" applyAlignment="1">
      <alignment horizontal="center"/>
    </xf>
    <xf numFmtId="2" fontId="5" fillId="0" borderId="7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left" indent="3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8"/>
  <sheetViews>
    <sheetView tabSelected="1" view="pageBreakPreview" topLeftCell="A22" zoomScaleNormal="100" zoomScaleSheetLayoutView="100" zoomScalePageLayoutView="68" workbookViewId="0">
      <selection activeCell="A6" sqref="A6:H6"/>
    </sheetView>
  </sheetViews>
  <sheetFormatPr defaultRowHeight="15"/>
  <cols>
    <col min="1" max="1" width="21.85546875" customWidth="1"/>
    <col min="2" max="2" width="51.85546875" customWidth="1"/>
    <col min="3" max="3" width="14.85546875" customWidth="1"/>
    <col min="4" max="5" width="8.7109375" customWidth="1"/>
    <col min="6" max="6" width="10.85546875" customWidth="1"/>
    <col min="7" max="7" width="16.5703125" customWidth="1"/>
    <col min="8" max="8" width="10.5703125" customWidth="1"/>
    <col min="9" max="1025" width="8.7109375" customWidth="1"/>
  </cols>
  <sheetData>
    <row r="1" spans="1:8" ht="22.5" customHeight="1">
      <c r="A1" s="67" t="s">
        <v>0</v>
      </c>
      <c r="B1" s="67"/>
      <c r="E1" s="68" t="s">
        <v>1</v>
      </c>
      <c r="F1" s="68"/>
      <c r="G1" s="68"/>
      <c r="H1" s="68"/>
    </row>
    <row r="2" spans="1:8" ht="18" customHeight="1">
      <c r="A2" s="69" t="s">
        <v>2</v>
      </c>
      <c r="B2" s="69"/>
      <c r="E2" s="68" t="s">
        <v>111</v>
      </c>
      <c r="F2" s="68"/>
      <c r="G2" s="68"/>
      <c r="H2" s="68"/>
    </row>
    <row r="3" spans="1:8" ht="24.75" customHeight="1">
      <c r="A3" s="69"/>
      <c r="B3" s="69"/>
      <c r="E3" s="68"/>
      <c r="F3" s="68"/>
      <c r="G3" s="68"/>
      <c r="H3" s="68"/>
    </row>
    <row r="4" spans="1:8" ht="29.25" customHeight="1">
      <c r="A4" s="1"/>
      <c r="B4" s="1"/>
      <c r="E4" s="2"/>
      <c r="F4" s="2"/>
      <c r="G4" s="2"/>
      <c r="H4" s="2"/>
    </row>
    <row r="5" spans="1:8" ht="29.25" customHeight="1">
      <c r="A5" s="70" t="s">
        <v>3</v>
      </c>
      <c r="B5" s="70"/>
      <c r="E5" s="71" t="s">
        <v>112</v>
      </c>
      <c r="F5" s="71"/>
      <c r="G5" s="71"/>
      <c r="H5" s="71"/>
    </row>
    <row r="6" spans="1:8" ht="37.5" customHeight="1">
      <c r="A6" s="72" t="s">
        <v>110</v>
      </c>
      <c r="B6" s="72"/>
      <c r="C6" s="72"/>
      <c r="D6" s="72"/>
      <c r="E6" s="72"/>
      <c r="F6" s="72"/>
      <c r="G6" s="72"/>
      <c r="H6" s="72"/>
    </row>
    <row r="7" spans="1:8" ht="18.75" customHeight="1">
      <c r="A7" s="73" t="s">
        <v>4</v>
      </c>
      <c r="B7" s="73"/>
      <c r="C7" s="73"/>
      <c r="D7" s="73"/>
      <c r="E7" s="73"/>
      <c r="F7" s="73"/>
      <c r="G7" s="73"/>
      <c r="H7" s="73"/>
    </row>
    <row r="8" spans="1:8" ht="18.75" customHeight="1">
      <c r="A8" s="74" t="s">
        <v>5</v>
      </c>
      <c r="B8" s="74"/>
      <c r="C8" s="74"/>
      <c r="D8" s="74"/>
      <c r="E8" s="74"/>
      <c r="F8" s="74"/>
      <c r="G8" s="74"/>
      <c r="H8" s="74"/>
    </row>
    <row r="9" spans="1:8" ht="18.75" customHeight="1">
      <c r="A9" s="75" t="s">
        <v>6</v>
      </c>
      <c r="B9" s="75"/>
      <c r="C9" s="75"/>
      <c r="D9" s="75"/>
      <c r="E9" s="75"/>
      <c r="F9" s="75"/>
      <c r="G9" s="75"/>
      <c r="H9" s="75"/>
    </row>
    <row r="10" spans="1:8" ht="18.75" customHeight="1">
      <c r="A10" s="3"/>
      <c r="B10" s="3"/>
      <c r="C10" s="3"/>
      <c r="D10" s="4"/>
      <c r="E10" s="4"/>
      <c r="F10" s="4"/>
      <c r="G10" s="3"/>
      <c r="H10" s="3"/>
    </row>
    <row r="11" spans="1:8" ht="15.75" customHeight="1">
      <c r="A11" s="76" t="s">
        <v>7</v>
      </c>
      <c r="B11" s="77" t="s">
        <v>8</v>
      </c>
      <c r="C11" s="77" t="s">
        <v>9</v>
      </c>
      <c r="D11" s="77" t="s">
        <v>10</v>
      </c>
      <c r="E11" s="77"/>
      <c r="F11" s="77"/>
      <c r="G11" s="78" t="s">
        <v>11</v>
      </c>
      <c r="H11" s="78" t="s">
        <v>12</v>
      </c>
    </row>
    <row r="12" spans="1:8" ht="15.75">
      <c r="A12" s="76"/>
      <c r="B12" s="77"/>
      <c r="C12" s="77"/>
      <c r="D12" s="14" t="s">
        <v>13</v>
      </c>
      <c r="E12" s="14" t="s">
        <v>14</v>
      </c>
      <c r="F12" s="14" t="s">
        <v>15</v>
      </c>
      <c r="G12" s="78"/>
      <c r="H12" s="78"/>
    </row>
    <row r="13" spans="1:8" ht="15.75">
      <c r="A13" s="5" t="s">
        <v>16</v>
      </c>
      <c r="B13" s="15"/>
      <c r="C13" s="15"/>
      <c r="D13" s="15"/>
      <c r="E13" s="15"/>
      <c r="F13" s="15"/>
      <c r="G13" s="15"/>
      <c r="H13" s="15"/>
    </row>
    <row r="14" spans="1:8" ht="15.75">
      <c r="A14" s="5" t="s">
        <v>17</v>
      </c>
      <c r="B14" s="15"/>
      <c r="C14" s="15"/>
      <c r="D14" s="15"/>
      <c r="E14" s="15"/>
      <c r="F14" s="15"/>
      <c r="G14" s="15"/>
      <c r="H14" s="15"/>
    </row>
    <row r="15" spans="1:8" ht="15.75">
      <c r="A15" s="79" t="s">
        <v>78</v>
      </c>
      <c r="B15" s="16" t="s">
        <v>18</v>
      </c>
      <c r="C15" s="17">
        <v>150</v>
      </c>
      <c r="D15" s="17">
        <v>0.6</v>
      </c>
      <c r="E15" s="17">
        <v>0.6</v>
      </c>
      <c r="F15" s="17">
        <v>19.600000000000001</v>
      </c>
      <c r="G15" s="17">
        <v>70.5</v>
      </c>
      <c r="H15" s="17" t="s">
        <v>19</v>
      </c>
    </row>
    <row r="16" spans="1:8" ht="15.75">
      <c r="A16" s="79"/>
      <c r="B16" s="18" t="s">
        <v>73</v>
      </c>
      <c r="C16" s="12" t="s">
        <v>74</v>
      </c>
      <c r="D16" s="12">
        <v>5.08</v>
      </c>
      <c r="E16" s="12">
        <v>4.5999999999999996</v>
      </c>
      <c r="F16" s="12">
        <v>0.28000000000000003</v>
      </c>
      <c r="G16" s="12">
        <v>62.8</v>
      </c>
      <c r="H16" s="12" t="s">
        <v>19</v>
      </c>
    </row>
    <row r="17" spans="1:8" ht="31.5">
      <c r="A17" s="79"/>
      <c r="B17" s="18" t="s">
        <v>20</v>
      </c>
      <c r="C17" s="12">
        <v>250</v>
      </c>
      <c r="D17" s="12">
        <v>9.375</v>
      </c>
      <c r="E17" s="12">
        <v>10.875</v>
      </c>
      <c r="F17" s="12">
        <v>24.736000000000001</v>
      </c>
      <c r="G17" s="12">
        <v>274.68</v>
      </c>
      <c r="H17" s="12" t="s">
        <v>19</v>
      </c>
    </row>
    <row r="18" spans="1:8" ht="15.75">
      <c r="A18" s="79"/>
      <c r="B18" s="13" t="s">
        <v>80</v>
      </c>
      <c r="C18" s="12">
        <v>200</v>
      </c>
      <c r="D18" s="12">
        <v>0.04</v>
      </c>
      <c r="E18" s="12">
        <v>0.1</v>
      </c>
      <c r="F18" s="12">
        <v>0.08</v>
      </c>
      <c r="G18" s="12">
        <v>2.8</v>
      </c>
      <c r="H18" s="12" t="s">
        <v>19</v>
      </c>
    </row>
    <row r="19" spans="1:8" ht="15.75">
      <c r="A19" s="6" t="s">
        <v>21</v>
      </c>
      <c r="B19" s="13"/>
      <c r="C19" s="58">
        <f>150+48+250+200</f>
        <v>648</v>
      </c>
      <c r="D19" s="59">
        <f>SUM(D15:D18)</f>
        <v>15.094999999999999</v>
      </c>
      <c r="E19" s="59">
        <f t="shared" ref="E19:G19" si="0">SUM(E15:E18)</f>
        <v>16.175000000000001</v>
      </c>
      <c r="F19" s="59">
        <f t="shared" si="0"/>
        <v>44.695999999999998</v>
      </c>
      <c r="G19" s="59">
        <f t="shared" si="0"/>
        <v>410.78000000000003</v>
      </c>
      <c r="H19" s="12"/>
    </row>
    <row r="20" spans="1:8" ht="36" customHeight="1">
      <c r="A20" s="79" t="s">
        <v>79</v>
      </c>
      <c r="B20" s="18" t="s">
        <v>82</v>
      </c>
      <c r="C20" s="12" t="s">
        <v>75</v>
      </c>
      <c r="D20" s="12">
        <v>4.6399999999999997</v>
      </c>
      <c r="E20" s="12">
        <v>4.2</v>
      </c>
      <c r="F20" s="12">
        <v>15.17</v>
      </c>
      <c r="G20" s="12">
        <v>65.55</v>
      </c>
      <c r="H20" s="12" t="s">
        <v>19</v>
      </c>
    </row>
    <row r="21" spans="1:8" ht="15.75">
      <c r="A21" s="81"/>
      <c r="B21" s="46" t="s">
        <v>83</v>
      </c>
      <c r="C21" s="45">
        <v>200</v>
      </c>
      <c r="D21" s="45">
        <v>3.5</v>
      </c>
      <c r="E21" s="45">
        <v>3.84</v>
      </c>
      <c r="F21" s="45">
        <v>8.36</v>
      </c>
      <c r="G21" s="45">
        <v>80.849999999999994</v>
      </c>
      <c r="H21" s="45" t="s">
        <v>19</v>
      </c>
    </row>
    <row r="22" spans="1:8" ht="31.5">
      <c r="A22" s="11" t="s">
        <v>106</v>
      </c>
      <c r="B22" s="15"/>
      <c r="C22" s="19">
        <f>200+50</f>
        <v>250</v>
      </c>
      <c r="D22" s="19">
        <f>SUM(D20:D21)</f>
        <v>8.14</v>
      </c>
      <c r="E22" s="19">
        <f t="shared" ref="E22:G22" si="1">SUM(E20:E21)</f>
        <v>8.0399999999999991</v>
      </c>
      <c r="F22" s="19">
        <f t="shared" si="1"/>
        <v>23.53</v>
      </c>
      <c r="G22" s="19">
        <f t="shared" si="1"/>
        <v>146.39999999999998</v>
      </c>
      <c r="H22" s="14"/>
    </row>
    <row r="23" spans="1:8" ht="15.75">
      <c r="A23" s="79" t="s">
        <v>22</v>
      </c>
      <c r="B23" s="16" t="s">
        <v>23</v>
      </c>
      <c r="C23" s="17">
        <v>60</v>
      </c>
      <c r="D23" s="17">
        <v>0.42</v>
      </c>
      <c r="E23" s="17">
        <v>0.06</v>
      </c>
      <c r="F23" s="17">
        <v>1.1399999999999999</v>
      </c>
      <c r="G23" s="17">
        <v>7.2</v>
      </c>
      <c r="H23" s="20" t="s">
        <v>19</v>
      </c>
    </row>
    <row r="24" spans="1:8" ht="17.25" customHeight="1">
      <c r="A24" s="79"/>
      <c r="B24" s="13" t="s">
        <v>24</v>
      </c>
      <c r="C24" s="12">
        <v>260</v>
      </c>
      <c r="D24" s="12">
        <v>2.81</v>
      </c>
      <c r="E24" s="12">
        <v>4.3099999999999996</v>
      </c>
      <c r="F24" s="12">
        <v>2.64</v>
      </c>
      <c r="G24" s="12">
        <v>60.46</v>
      </c>
      <c r="H24" s="12" t="s">
        <v>19</v>
      </c>
    </row>
    <row r="25" spans="1:8" s="8" customFormat="1" ht="15.75">
      <c r="A25" s="79"/>
      <c r="B25" s="47" t="s">
        <v>103</v>
      </c>
      <c r="C25" s="17">
        <v>270</v>
      </c>
      <c r="D25" s="17">
        <v>39.93</v>
      </c>
      <c r="E25" s="17">
        <v>6.48</v>
      </c>
      <c r="F25" s="17">
        <v>22.14</v>
      </c>
      <c r="G25" s="17">
        <v>358.92</v>
      </c>
      <c r="H25" s="17" t="s">
        <v>19</v>
      </c>
    </row>
    <row r="26" spans="1:8" ht="15.75">
      <c r="A26" s="79"/>
      <c r="B26" s="7" t="s">
        <v>81</v>
      </c>
      <c r="C26" s="37">
        <v>200</v>
      </c>
      <c r="D26" s="37">
        <v>0.16</v>
      </c>
      <c r="E26" s="37">
        <v>0.16</v>
      </c>
      <c r="F26" s="37">
        <v>3.93</v>
      </c>
      <c r="G26" s="37">
        <v>18.600000000000001</v>
      </c>
      <c r="H26" s="37" t="s">
        <v>19</v>
      </c>
    </row>
    <row r="27" spans="1:8" ht="15.75">
      <c r="A27" s="79"/>
      <c r="B27" s="21" t="s">
        <v>25</v>
      </c>
      <c r="C27" s="22">
        <v>50</v>
      </c>
      <c r="D27" s="22">
        <v>3.43</v>
      </c>
      <c r="E27" s="22">
        <v>0.49</v>
      </c>
      <c r="F27" s="22">
        <v>25.2</v>
      </c>
      <c r="G27" s="22">
        <v>119.28</v>
      </c>
      <c r="H27" s="20" t="s">
        <v>30</v>
      </c>
    </row>
    <row r="28" spans="1:8" ht="15.75">
      <c r="A28" s="6" t="s">
        <v>26</v>
      </c>
      <c r="B28" s="15"/>
      <c r="C28" s="19">
        <f>SUM(C23:C27)</f>
        <v>840</v>
      </c>
      <c r="D28" s="19">
        <f t="shared" ref="D28:G28" si="2">SUM(D23:D27)</f>
        <v>46.749999999999993</v>
      </c>
      <c r="E28" s="19">
        <f t="shared" si="2"/>
        <v>11.5</v>
      </c>
      <c r="F28" s="19">
        <f t="shared" si="2"/>
        <v>55.05</v>
      </c>
      <c r="G28" s="19">
        <f t="shared" si="2"/>
        <v>564.46</v>
      </c>
      <c r="H28" s="14"/>
    </row>
    <row r="29" spans="1:8" ht="15.75">
      <c r="A29" s="6" t="s">
        <v>27</v>
      </c>
      <c r="B29" s="15"/>
      <c r="C29" s="19">
        <f>C19+C22+C28</f>
        <v>1738</v>
      </c>
      <c r="D29" s="26">
        <f t="shared" ref="D29:G29" si="3">D19+D22+D28</f>
        <v>69.984999999999985</v>
      </c>
      <c r="E29" s="26">
        <f t="shared" si="3"/>
        <v>35.715000000000003</v>
      </c>
      <c r="F29" s="26">
        <f t="shared" si="3"/>
        <v>123.276</v>
      </c>
      <c r="G29" s="26">
        <f t="shared" si="3"/>
        <v>1121.6400000000001</v>
      </c>
      <c r="H29" s="14"/>
    </row>
    <row r="30" spans="1:8" ht="15.75">
      <c r="A30" s="6"/>
      <c r="B30" s="15"/>
      <c r="C30" s="19"/>
      <c r="D30" s="26"/>
      <c r="E30" s="26"/>
      <c r="F30" s="26"/>
      <c r="G30" s="26"/>
      <c r="H30" s="57"/>
    </row>
    <row r="31" spans="1:8" ht="15.75">
      <c r="A31" s="7" t="s">
        <v>28</v>
      </c>
      <c r="B31" s="15"/>
      <c r="C31" s="14"/>
      <c r="D31" s="14"/>
      <c r="E31" s="14"/>
      <c r="F31" s="14"/>
      <c r="G31" s="14"/>
      <c r="H31" s="14"/>
    </row>
    <row r="32" spans="1:8" ht="15.75">
      <c r="A32" s="80" t="s">
        <v>84</v>
      </c>
      <c r="B32" s="16" t="s">
        <v>23</v>
      </c>
      <c r="C32" s="17">
        <v>60</v>
      </c>
      <c r="D32" s="17">
        <v>0.66</v>
      </c>
      <c r="E32" s="17">
        <v>0.12</v>
      </c>
      <c r="F32" s="17">
        <v>2.2799999999999998</v>
      </c>
      <c r="G32" s="17">
        <v>13.2</v>
      </c>
      <c r="H32" s="17" t="s">
        <v>19</v>
      </c>
    </row>
    <row r="33" spans="1:8" ht="15.75">
      <c r="A33" s="80"/>
      <c r="B33" s="47" t="s">
        <v>87</v>
      </c>
      <c r="C33" s="17">
        <v>100</v>
      </c>
      <c r="D33" s="17">
        <v>25.4</v>
      </c>
      <c r="E33" s="17">
        <v>21.09</v>
      </c>
      <c r="F33" s="17">
        <v>0.35</v>
      </c>
      <c r="G33" s="17">
        <v>180</v>
      </c>
      <c r="H33" s="20" t="s">
        <v>19</v>
      </c>
    </row>
    <row r="34" spans="1:8" ht="15.75">
      <c r="A34" s="80"/>
      <c r="B34" s="48" t="s">
        <v>55</v>
      </c>
      <c r="C34" s="12">
        <v>180</v>
      </c>
      <c r="D34" s="12">
        <v>3.76</v>
      </c>
      <c r="E34" s="12">
        <v>7.41</v>
      </c>
      <c r="F34" s="12">
        <v>12.43</v>
      </c>
      <c r="G34" s="12">
        <v>133.06</v>
      </c>
      <c r="H34" s="12" t="s">
        <v>19</v>
      </c>
    </row>
    <row r="35" spans="1:8" ht="15.75">
      <c r="A35" s="80"/>
      <c r="B35" s="49" t="s">
        <v>86</v>
      </c>
      <c r="C35" s="42">
        <v>207</v>
      </c>
      <c r="D35" s="42">
        <v>0.13</v>
      </c>
      <c r="E35" s="42">
        <v>0.02</v>
      </c>
      <c r="F35" s="42">
        <v>0.23</v>
      </c>
      <c r="G35" s="42">
        <v>2</v>
      </c>
      <c r="H35" s="43" t="s">
        <v>19</v>
      </c>
    </row>
    <row r="36" spans="1:8" ht="15.75">
      <c r="A36" s="6" t="s">
        <v>21</v>
      </c>
      <c r="B36" s="49"/>
      <c r="C36" s="60">
        <f>SUM(C32:C35)</f>
        <v>547</v>
      </c>
      <c r="D36" s="60">
        <f>SUM(D32:D35)</f>
        <v>29.95</v>
      </c>
      <c r="E36" s="60">
        <f>SUM(E32:E35)</f>
        <v>28.64</v>
      </c>
      <c r="F36" s="60">
        <f>SUM(F32:F35)</f>
        <v>15.29</v>
      </c>
      <c r="G36" s="60">
        <f>SUM(G32:G35)</f>
        <v>328.26</v>
      </c>
      <c r="H36" s="43"/>
    </row>
    <row r="37" spans="1:8" ht="31.5">
      <c r="A37" s="79" t="s">
        <v>79</v>
      </c>
      <c r="B37" s="61" t="s">
        <v>85</v>
      </c>
      <c r="C37" s="63" t="s">
        <v>76</v>
      </c>
      <c r="D37" s="42">
        <v>2.36</v>
      </c>
      <c r="E37" s="42">
        <v>8.1199999999999992</v>
      </c>
      <c r="F37" s="42">
        <v>15.52</v>
      </c>
      <c r="G37" s="42">
        <v>144.80000000000001</v>
      </c>
      <c r="H37" s="43" t="s">
        <v>19</v>
      </c>
    </row>
    <row r="38" spans="1:8" ht="15.75">
      <c r="A38" s="82"/>
      <c r="B38" s="62" t="s">
        <v>107</v>
      </c>
      <c r="C38" s="42">
        <v>200</v>
      </c>
      <c r="D38" s="42">
        <v>0.68</v>
      </c>
      <c r="E38" s="42">
        <v>0.28000000000000003</v>
      </c>
      <c r="F38" s="42">
        <v>0.8</v>
      </c>
      <c r="G38" s="42">
        <v>8.1999999999999993</v>
      </c>
      <c r="H38" s="43" t="s">
        <v>19</v>
      </c>
    </row>
    <row r="39" spans="1:8" ht="31.5">
      <c r="A39" s="11" t="s">
        <v>106</v>
      </c>
      <c r="B39" s="15"/>
      <c r="C39" s="19">
        <f>200+40</f>
        <v>240</v>
      </c>
      <c r="D39" s="19">
        <f>SUM(D37:D38)</f>
        <v>3.04</v>
      </c>
      <c r="E39" s="19">
        <f t="shared" ref="E39:G39" si="4">SUM(E37:E38)</f>
        <v>8.3999999999999986</v>
      </c>
      <c r="F39" s="19">
        <f t="shared" si="4"/>
        <v>16.32</v>
      </c>
      <c r="G39" s="19">
        <f t="shared" si="4"/>
        <v>153</v>
      </c>
      <c r="H39" s="14"/>
    </row>
    <row r="40" spans="1:8" ht="15.75">
      <c r="A40" s="80" t="s">
        <v>22</v>
      </c>
      <c r="B40" s="16" t="s">
        <v>23</v>
      </c>
      <c r="C40" s="17">
        <v>60</v>
      </c>
      <c r="D40" s="17">
        <v>0.42</v>
      </c>
      <c r="E40" s="17">
        <v>0.06</v>
      </c>
      <c r="F40" s="17">
        <v>1.1399999999999999</v>
      </c>
      <c r="G40" s="17">
        <v>7.2</v>
      </c>
      <c r="H40" s="20" t="s">
        <v>19</v>
      </c>
    </row>
    <row r="41" spans="1:8" ht="15.75">
      <c r="A41" s="80"/>
      <c r="B41" s="13" t="s">
        <v>31</v>
      </c>
      <c r="C41" s="12">
        <v>260</v>
      </c>
      <c r="D41" s="12">
        <v>11.44</v>
      </c>
      <c r="E41" s="12">
        <v>6.97</v>
      </c>
      <c r="F41" s="12">
        <v>16.54</v>
      </c>
      <c r="G41" s="12">
        <v>172.65</v>
      </c>
      <c r="H41" s="23" t="s">
        <v>19</v>
      </c>
    </row>
    <row r="42" spans="1:8" ht="18" customHeight="1">
      <c r="A42" s="80"/>
      <c r="B42" s="13" t="s">
        <v>32</v>
      </c>
      <c r="C42" s="12">
        <v>266</v>
      </c>
      <c r="D42" s="12">
        <v>17.62</v>
      </c>
      <c r="E42" s="12">
        <v>26.51</v>
      </c>
      <c r="F42" s="12">
        <v>24.19</v>
      </c>
      <c r="G42" s="12">
        <v>405.83</v>
      </c>
      <c r="H42" s="12" t="s">
        <v>19</v>
      </c>
    </row>
    <row r="43" spans="1:8" ht="15.75">
      <c r="A43" s="80"/>
      <c r="B43" s="48" t="s">
        <v>88</v>
      </c>
      <c r="C43" s="50">
        <v>200</v>
      </c>
      <c r="D43" s="50">
        <v>0.66</v>
      </c>
      <c r="E43" s="50">
        <v>0.09</v>
      </c>
      <c r="F43" s="50">
        <v>12.05</v>
      </c>
      <c r="G43" s="50">
        <v>52.8</v>
      </c>
      <c r="H43" s="51" t="s">
        <v>19</v>
      </c>
    </row>
    <row r="44" spans="1:8" ht="15.75">
      <c r="A44" s="80"/>
      <c r="B44" s="21" t="s">
        <v>25</v>
      </c>
      <c r="C44" s="22">
        <v>50</v>
      </c>
      <c r="D44" s="22">
        <v>3.43</v>
      </c>
      <c r="E44" s="22">
        <v>0.49</v>
      </c>
      <c r="F44" s="22">
        <v>25.2</v>
      </c>
      <c r="G44" s="22">
        <v>119.28</v>
      </c>
      <c r="H44" s="20" t="s">
        <v>77</v>
      </c>
    </row>
    <row r="45" spans="1:8" ht="15.75">
      <c r="A45" s="6" t="s">
        <v>26</v>
      </c>
      <c r="B45" s="15"/>
      <c r="C45" s="19">
        <f>SUM(C40:C44)</f>
        <v>836</v>
      </c>
      <c r="D45" s="19">
        <f t="shared" ref="D45:G45" si="5">SUM(D40:D44)</f>
        <v>33.57</v>
      </c>
      <c r="E45" s="19">
        <f t="shared" si="5"/>
        <v>34.120000000000005</v>
      </c>
      <c r="F45" s="19">
        <f t="shared" si="5"/>
        <v>79.12</v>
      </c>
      <c r="G45" s="19">
        <f t="shared" si="5"/>
        <v>757.75999999999988</v>
      </c>
      <c r="H45" s="14"/>
    </row>
    <row r="46" spans="1:8" ht="15.75">
      <c r="A46" s="6" t="s">
        <v>27</v>
      </c>
      <c r="B46" s="15"/>
      <c r="C46" s="19">
        <f>C36+C39+C45</f>
        <v>1623</v>
      </c>
      <c r="D46" s="19">
        <f t="shared" ref="D46:G46" si="6">D36+D39+D45</f>
        <v>66.56</v>
      </c>
      <c r="E46" s="19">
        <f t="shared" si="6"/>
        <v>71.16</v>
      </c>
      <c r="F46" s="19">
        <f t="shared" si="6"/>
        <v>110.73</v>
      </c>
      <c r="G46" s="19">
        <f t="shared" si="6"/>
        <v>1239.02</v>
      </c>
      <c r="H46" s="14"/>
    </row>
    <row r="47" spans="1:8" ht="15.75">
      <c r="A47" s="7" t="s">
        <v>33</v>
      </c>
      <c r="B47" s="15"/>
      <c r="C47" s="14"/>
      <c r="D47" s="14"/>
      <c r="E47" s="14"/>
      <c r="F47" s="14"/>
      <c r="G47" s="14"/>
      <c r="H47" s="14"/>
    </row>
    <row r="48" spans="1:8" ht="15.75">
      <c r="A48" s="80" t="s">
        <v>108</v>
      </c>
      <c r="B48" s="18" t="s">
        <v>34</v>
      </c>
      <c r="C48" s="12">
        <v>200</v>
      </c>
      <c r="D48" s="12">
        <v>30.33</v>
      </c>
      <c r="E48" s="12">
        <v>21.88</v>
      </c>
      <c r="F48" s="12">
        <v>37.32</v>
      </c>
      <c r="G48" s="12">
        <v>467.52</v>
      </c>
      <c r="H48" s="12" t="s">
        <v>19</v>
      </c>
    </row>
    <row r="49" spans="1:8" ht="15.75">
      <c r="A49" s="80"/>
      <c r="B49" s="18" t="s">
        <v>90</v>
      </c>
      <c r="C49" s="12">
        <v>200</v>
      </c>
      <c r="D49" s="12">
        <v>0.04</v>
      </c>
      <c r="E49" s="12">
        <v>0.1</v>
      </c>
      <c r="F49" s="12">
        <v>0.08</v>
      </c>
      <c r="G49" s="12">
        <v>2.8</v>
      </c>
      <c r="H49" s="12" t="s">
        <v>19</v>
      </c>
    </row>
    <row r="50" spans="1:8" ht="15.75">
      <c r="A50" s="80"/>
      <c r="B50" s="24" t="s">
        <v>91</v>
      </c>
      <c r="C50" s="25">
        <v>30</v>
      </c>
      <c r="D50" s="25">
        <v>2.23</v>
      </c>
      <c r="E50" s="25">
        <v>0.89</v>
      </c>
      <c r="F50" s="25">
        <v>15.17</v>
      </c>
      <c r="G50" s="25">
        <v>80.33</v>
      </c>
      <c r="H50" s="23" t="s">
        <v>30</v>
      </c>
    </row>
    <row r="51" spans="1:8" ht="15.75">
      <c r="A51" s="6" t="s">
        <v>21</v>
      </c>
      <c r="B51" s="24"/>
      <c r="C51" s="34">
        <f>SUM(C48:C50)</f>
        <v>430</v>
      </c>
      <c r="D51" s="34">
        <f t="shared" ref="D51:G51" si="7">SUM(D48:D50)</f>
        <v>32.599999999999994</v>
      </c>
      <c r="E51" s="34">
        <f t="shared" si="7"/>
        <v>22.87</v>
      </c>
      <c r="F51" s="34">
        <f t="shared" si="7"/>
        <v>52.57</v>
      </c>
      <c r="G51" s="34">
        <f t="shared" si="7"/>
        <v>550.65</v>
      </c>
      <c r="H51" s="23"/>
    </row>
    <row r="52" spans="1:8" ht="15.75">
      <c r="A52" s="38" t="s">
        <v>89</v>
      </c>
      <c r="B52" s="16" t="s">
        <v>18</v>
      </c>
      <c r="C52" s="17">
        <v>120</v>
      </c>
      <c r="D52" s="17">
        <v>0.48</v>
      </c>
      <c r="E52" s="17">
        <v>0.48</v>
      </c>
      <c r="F52" s="17">
        <v>11.76</v>
      </c>
      <c r="G52" s="17">
        <v>56.4</v>
      </c>
      <c r="H52" s="17" t="s">
        <v>19</v>
      </c>
    </row>
    <row r="53" spans="1:8" ht="31.5">
      <c r="A53" s="11" t="s">
        <v>106</v>
      </c>
      <c r="B53" s="15"/>
      <c r="C53" s="19">
        <f>SUM(C52)</f>
        <v>120</v>
      </c>
      <c r="D53" s="19">
        <f t="shared" ref="D53:G53" si="8">SUM(D52)</f>
        <v>0.48</v>
      </c>
      <c r="E53" s="19">
        <f t="shared" si="8"/>
        <v>0.48</v>
      </c>
      <c r="F53" s="19">
        <f t="shared" si="8"/>
        <v>11.76</v>
      </c>
      <c r="G53" s="19">
        <f t="shared" si="8"/>
        <v>56.4</v>
      </c>
      <c r="H53" s="14"/>
    </row>
    <row r="54" spans="1:8" ht="16.5" customHeight="1">
      <c r="A54" s="80" t="s">
        <v>22</v>
      </c>
      <c r="B54" s="16" t="s">
        <v>23</v>
      </c>
      <c r="C54" s="17">
        <v>60</v>
      </c>
      <c r="D54" s="17">
        <v>0.42</v>
      </c>
      <c r="E54" s="17">
        <v>0.06</v>
      </c>
      <c r="F54" s="17">
        <v>1.1399999999999999</v>
      </c>
      <c r="G54" s="17">
        <v>7.2</v>
      </c>
      <c r="H54" s="20" t="s">
        <v>19</v>
      </c>
    </row>
    <row r="55" spans="1:8" ht="21.75" customHeight="1">
      <c r="A55" s="80"/>
      <c r="B55" s="18" t="s">
        <v>36</v>
      </c>
      <c r="C55" s="12">
        <v>260</v>
      </c>
      <c r="D55" s="12">
        <v>4.38</v>
      </c>
      <c r="E55" s="12">
        <v>6.6</v>
      </c>
      <c r="F55" s="12">
        <v>10.93</v>
      </c>
      <c r="G55" s="12">
        <v>129.15</v>
      </c>
      <c r="H55" s="23" t="s">
        <v>19</v>
      </c>
    </row>
    <row r="56" spans="1:8" ht="15.75">
      <c r="A56" s="80"/>
      <c r="B56" s="13" t="s">
        <v>37</v>
      </c>
      <c r="C56" s="12">
        <v>100</v>
      </c>
      <c r="D56" s="12">
        <v>15.23</v>
      </c>
      <c r="E56" s="12">
        <v>22.14</v>
      </c>
      <c r="F56" s="12">
        <v>17.329999999999998</v>
      </c>
      <c r="G56" s="12">
        <v>329.5</v>
      </c>
      <c r="H56" s="12" t="s">
        <v>19</v>
      </c>
    </row>
    <row r="57" spans="1:8" ht="18.75" customHeight="1">
      <c r="A57" s="80"/>
      <c r="B57" s="49" t="s">
        <v>92</v>
      </c>
      <c r="C57" s="12">
        <v>180</v>
      </c>
      <c r="D57" s="12">
        <v>15.58</v>
      </c>
      <c r="E57" s="12">
        <v>7.87</v>
      </c>
      <c r="F57" s="12">
        <v>40.03</v>
      </c>
      <c r="G57" s="12">
        <v>291.43</v>
      </c>
      <c r="H57" s="12" t="s">
        <v>19</v>
      </c>
    </row>
    <row r="58" spans="1:8" ht="18" customHeight="1">
      <c r="A58" s="80"/>
      <c r="B58" s="7" t="s">
        <v>81</v>
      </c>
      <c r="C58" s="44">
        <v>200</v>
      </c>
      <c r="D58" s="44">
        <v>0.16</v>
      </c>
      <c r="E58" s="44">
        <v>0.16</v>
      </c>
      <c r="F58" s="44">
        <v>3.93</v>
      </c>
      <c r="G58" s="44">
        <v>18.600000000000001</v>
      </c>
      <c r="H58" s="44" t="s">
        <v>19</v>
      </c>
    </row>
    <row r="59" spans="1:8" ht="18.75" customHeight="1">
      <c r="A59" s="80"/>
      <c r="B59" s="21" t="s">
        <v>25</v>
      </c>
      <c r="C59" s="22">
        <v>50</v>
      </c>
      <c r="D59" s="22">
        <v>3.43</v>
      </c>
      <c r="E59" s="22">
        <v>0.49</v>
      </c>
      <c r="F59" s="22">
        <v>25.2</v>
      </c>
      <c r="G59" s="22">
        <v>119.28</v>
      </c>
      <c r="H59" s="20" t="s">
        <v>30</v>
      </c>
    </row>
    <row r="60" spans="1:8" ht="15.75">
      <c r="A60" s="6" t="s">
        <v>26</v>
      </c>
      <c r="B60" s="15"/>
      <c r="C60" s="19">
        <f>SUM(C54:C59)</f>
        <v>850</v>
      </c>
      <c r="D60" s="19">
        <f t="shared" ref="D60:G60" si="9">SUM(D54:D59)</f>
        <v>39.199999999999996</v>
      </c>
      <c r="E60" s="19">
        <f t="shared" si="9"/>
        <v>37.32</v>
      </c>
      <c r="F60" s="19">
        <f t="shared" si="9"/>
        <v>98.560000000000016</v>
      </c>
      <c r="G60" s="19">
        <f t="shared" si="9"/>
        <v>895.16</v>
      </c>
      <c r="H60" s="14"/>
    </row>
    <row r="61" spans="1:8" ht="15.75">
      <c r="A61" s="6" t="s">
        <v>27</v>
      </c>
      <c r="B61" s="15"/>
      <c r="C61" s="19">
        <f>C51+C53+C60</f>
        <v>1400</v>
      </c>
      <c r="D61" s="19">
        <f t="shared" ref="D61:G61" si="10">D51+D53+D60</f>
        <v>72.279999999999987</v>
      </c>
      <c r="E61" s="19">
        <f t="shared" si="10"/>
        <v>60.67</v>
      </c>
      <c r="F61" s="19">
        <f t="shared" si="10"/>
        <v>162.89000000000001</v>
      </c>
      <c r="G61" s="19">
        <f t="shared" si="10"/>
        <v>1502.21</v>
      </c>
      <c r="H61" s="14"/>
    </row>
    <row r="62" spans="1:8" ht="15.75">
      <c r="A62" s="7" t="s">
        <v>38</v>
      </c>
      <c r="B62" s="15"/>
      <c r="C62" s="14"/>
      <c r="D62" s="14"/>
      <c r="E62" s="14"/>
      <c r="F62" s="14"/>
      <c r="G62" s="14"/>
      <c r="H62" s="14"/>
    </row>
    <row r="63" spans="1:8" ht="15.75">
      <c r="A63" s="79" t="s">
        <v>84</v>
      </c>
      <c r="B63" s="16" t="s">
        <v>18</v>
      </c>
      <c r="C63" s="17">
        <v>100</v>
      </c>
      <c r="D63" s="17">
        <v>0.4</v>
      </c>
      <c r="E63" s="17">
        <v>0.3</v>
      </c>
      <c r="F63" s="17">
        <v>10.3</v>
      </c>
      <c r="G63" s="17">
        <v>47</v>
      </c>
      <c r="H63" s="20">
        <v>338</v>
      </c>
    </row>
    <row r="64" spans="1:8" ht="15.75">
      <c r="A64" s="79"/>
      <c r="B64" s="18" t="s">
        <v>39</v>
      </c>
      <c r="C64" s="12">
        <v>200</v>
      </c>
      <c r="D64" s="12">
        <v>20.190000000000001</v>
      </c>
      <c r="E64" s="12">
        <v>22.53</v>
      </c>
      <c r="F64" s="12">
        <v>3.59</v>
      </c>
      <c r="G64" s="12">
        <v>297.89</v>
      </c>
      <c r="H64" s="23" t="s">
        <v>19</v>
      </c>
    </row>
    <row r="65" spans="1:9" ht="15.75">
      <c r="A65" s="79"/>
      <c r="B65" s="46" t="s">
        <v>83</v>
      </c>
      <c r="C65" s="45">
        <v>200</v>
      </c>
      <c r="D65" s="45">
        <v>3.37</v>
      </c>
      <c r="E65" s="45">
        <v>3.84</v>
      </c>
      <c r="F65" s="45">
        <v>8.36</v>
      </c>
      <c r="G65" s="45">
        <v>80.849999999999994</v>
      </c>
      <c r="H65" s="45" t="s">
        <v>19</v>
      </c>
    </row>
    <row r="66" spans="1:9" ht="15.75">
      <c r="A66" s="6" t="s">
        <v>21</v>
      </c>
      <c r="B66" s="64"/>
      <c r="C66" s="65">
        <f>SUM(C63:C65)</f>
        <v>500</v>
      </c>
      <c r="D66" s="65">
        <f t="shared" ref="D66:G66" si="11">SUM(D63:D65)</f>
        <v>23.96</v>
      </c>
      <c r="E66" s="65">
        <f t="shared" si="11"/>
        <v>26.67</v>
      </c>
      <c r="F66" s="65">
        <f t="shared" si="11"/>
        <v>22.25</v>
      </c>
      <c r="G66" s="65">
        <f t="shared" si="11"/>
        <v>425.74</v>
      </c>
      <c r="H66" s="43"/>
    </row>
    <row r="67" spans="1:9" ht="31.5">
      <c r="A67" s="79" t="s">
        <v>79</v>
      </c>
      <c r="B67" s="18" t="s">
        <v>82</v>
      </c>
      <c r="C67" s="12" t="s">
        <v>75</v>
      </c>
      <c r="D67" s="12">
        <v>4.6399999999999997</v>
      </c>
      <c r="E67" s="12">
        <v>4.2</v>
      </c>
      <c r="F67" s="12">
        <v>15.17</v>
      </c>
      <c r="G67" s="12">
        <v>65.55</v>
      </c>
      <c r="H67" s="12" t="s">
        <v>19</v>
      </c>
    </row>
    <row r="68" spans="1:9" ht="15.75">
      <c r="A68" s="82"/>
      <c r="B68" s="18" t="s">
        <v>90</v>
      </c>
      <c r="C68" s="12">
        <v>200</v>
      </c>
      <c r="D68" s="12">
        <v>0.04</v>
      </c>
      <c r="E68" s="12">
        <v>0.1</v>
      </c>
      <c r="F68" s="12">
        <v>0.08</v>
      </c>
      <c r="G68" s="12">
        <v>2.8</v>
      </c>
      <c r="H68" s="12" t="s">
        <v>19</v>
      </c>
    </row>
    <row r="69" spans="1:9" ht="31.5">
      <c r="A69" s="11" t="s">
        <v>106</v>
      </c>
      <c r="B69" s="15"/>
      <c r="C69" s="19">
        <f>50+200</f>
        <v>250</v>
      </c>
      <c r="D69" s="19">
        <f>SUM(D67:D68)</f>
        <v>4.68</v>
      </c>
      <c r="E69" s="19">
        <f t="shared" ref="E69:G69" si="12">SUM(E67:E68)</f>
        <v>4.3</v>
      </c>
      <c r="F69" s="19">
        <f t="shared" si="12"/>
        <v>15.25</v>
      </c>
      <c r="G69" s="19">
        <f t="shared" si="12"/>
        <v>68.349999999999994</v>
      </c>
      <c r="H69" s="14"/>
    </row>
    <row r="70" spans="1:9" ht="15.75">
      <c r="A70" s="83" t="s">
        <v>22</v>
      </c>
      <c r="B70" s="47" t="s">
        <v>104</v>
      </c>
      <c r="C70" s="17">
        <v>60</v>
      </c>
      <c r="D70" s="17">
        <v>0.7</v>
      </c>
      <c r="E70" s="17">
        <v>0.11</v>
      </c>
      <c r="F70" s="17">
        <v>5.0999999999999996</v>
      </c>
      <c r="G70" s="17">
        <v>19.95</v>
      </c>
      <c r="H70" s="20" t="s">
        <v>19</v>
      </c>
    </row>
    <row r="71" spans="1:9" ht="15.75">
      <c r="A71" s="83"/>
      <c r="B71" s="13" t="s">
        <v>40</v>
      </c>
      <c r="C71" s="12">
        <v>260</v>
      </c>
      <c r="D71" s="12">
        <v>8.9600000000000009</v>
      </c>
      <c r="E71" s="12">
        <v>8.73</v>
      </c>
      <c r="F71" s="12">
        <v>18.59</v>
      </c>
      <c r="G71" s="12">
        <v>196.37</v>
      </c>
      <c r="H71" s="23" t="s">
        <v>19</v>
      </c>
    </row>
    <row r="72" spans="1:9" ht="15.75">
      <c r="A72" s="83"/>
      <c r="B72" s="13" t="s">
        <v>41</v>
      </c>
      <c r="C72" s="12">
        <v>100</v>
      </c>
      <c r="D72" s="12">
        <v>11</v>
      </c>
      <c r="E72" s="12" t="s">
        <v>42</v>
      </c>
      <c r="F72" s="12">
        <v>2.89</v>
      </c>
      <c r="G72" s="12">
        <v>207.75</v>
      </c>
      <c r="H72" s="12" t="s">
        <v>19</v>
      </c>
    </row>
    <row r="73" spans="1:9" ht="15.75">
      <c r="A73" s="83"/>
      <c r="B73" s="24" t="s">
        <v>43</v>
      </c>
      <c r="C73" s="25">
        <v>180</v>
      </c>
      <c r="D73" s="25">
        <v>10.32</v>
      </c>
      <c r="E73" s="25">
        <v>7.31</v>
      </c>
      <c r="F73" s="25">
        <v>46.37</v>
      </c>
      <c r="G73" s="25">
        <v>292.5</v>
      </c>
      <c r="H73" s="23" t="s">
        <v>19</v>
      </c>
      <c r="I73" s="9"/>
    </row>
    <row r="74" spans="1:9" ht="15.75">
      <c r="A74" s="83"/>
      <c r="B74" s="49" t="s">
        <v>93</v>
      </c>
      <c r="C74" s="12">
        <v>200</v>
      </c>
      <c r="D74" s="12">
        <v>0.68</v>
      </c>
      <c r="E74" s="12">
        <v>0.28000000000000003</v>
      </c>
      <c r="F74" s="12">
        <v>0.8</v>
      </c>
      <c r="G74" s="12">
        <v>8.1999999999999993</v>
      </c>
      <c r="H74" s="12" t="s">
        <v>94</v>
      </c>
    </row>
    <row r="75" spans="1:9" ht="15.75">
      <c r="A75" s="83"/>
      <c r="B75" s="21" t="s">
        <v>25</v>
      </c>
      <c r="C75" s="22">
        <v>50</v>
      </c>
      <c r="D75" s="22">
        <v>3.43</v>
      </c>
      <c r="E75" s="22">
        <v>0.49</v>
      </c>
      <c r="F75" s="22">
        <v>25.2</v>
      </c>
      <c r="G75" s="22">
        <v>119.28</v>
      </c>
      <c r="H75" s="20" t="s">
        <v>30</v>
      </c>
    </row>
    <row r="76" spans="1:9" ht="15.75">
      <c r="A76" s="6" t="s">
        <v>26</v>
      </c>
      <c r="B76" s="15"/>
      <c r="C76" s="19">
        <f>SUM(C70:C75)</f>
        <v>850</v>
      </c>
      <c r="D76" s="19">
        <f t="shared" ref="D76:G76" si="13">SUM(D70:D75)</f>
        <v>35.090000000000003</v>
      </c>
      <c r="E76" s="19">
        <f t="shared" si="13"/>
        <v>16.919999999999998</v>
      </c>
      <c r="F76" s="19">
        <f t="shared" si="13"/>
        <v>98.949999999999989</v>
      </c>
      <c r="G76" s="19">
        <f t="shared" si="13"/>
        <v>844.05</v>
      </c>
      <c r="H76" s="14"/>
    </row>
    <row r="77" spans="1:9" ht="15.75">
      <c r="A77" s="6" t="s">
        <v>27</v>
      </c>
      <c r="B77" s="15"/>
      <c r="C77" s="19">
        <f>C66+C69+C76</f>
        <v>1600</v>
      </c>
      <c r="D77" s="19">
        <f t="shared" ref="D77:G77" si="14">D66+D69+D76</f>
        <v>63.730000000000004</v>
      </c>
      <c r="E77" s="19">
        <f t="shared" si="14"/>
        <v>47.89</v>
      </c>
      <c r="F77" s="19">
        <f t="shared" si="14"/>
        <v>136.44999999999999</v>
      </c>
      <c r="G77" s="19">
        <f t="shared" si="14"/>
        <v>1338.1399999999999</v>
      </c>
      <c r="H77" s="14"/>
    </row>
    <row r="78" spans="1:9" ht="15.75">
      <c r="A78" s="7" t="s">
        <v>44</v>
      </c>
      <c r="B78" s="15"/>
      <c r="C78" s="14"/>
      <c r="D78" s="14"/>
      <c r="E78" s="14"/>
      <c r="F78" s="14"/>
      <c r="G78" s="14"/>
      <c r="H78" s="14"/>
    </row>
    <row r="79" spans="1:9" ht="15.75">
      <c r="A79" s="80" t="s">
        <v>84</v>
      </c>
      <c r="B79" s="16" t="s">
        <v>18</v>
      </c>
      <c r="C79" s="17">
        <v>100</v>
      </c>
      <c r="D79" s="17">
        <v>0.8</v>
      </c>
      <c r="E79" s="17">
        <v>0.2</v>
      </c>
      <c r="F79" s="17">
        <v>7.5</v>
      </c>
      <c r="G79" s="17">
        <v>33</v>
      </c>
      <c r="H79" s="20" t="s">
        <v>19</v>
      </c>
    </row>
    <row r="80" spans="1:9" ht="15.75">
      <c r="A80" s="84"/>
      <c r="B80" s="16" t="s">
        <v>45</v>
      </c>
      <c r="C80" s="17">
        <v>60</v>
      </c>
      <c r="D80" s="17">
        <v>6.61</v>
      </c>
      <c r="E80" s="17">
        <v>14.3</v>
      </c>
      <c r="F80" s="17">
        <v>0.22</v>
      </c>
      <c r="G80" s="17">
        <v>156.02000000000001</v>
      </c>
      <c r="H80" s="20" t="s">
        <v>19</v>
      </c>
    </row>
    <row r="81" spans="1:8" ht="15.75">
      <c r="A81" s="84"/>
      <c r="B81" s="55" t="s">
        <v>95</v>
      </c>
      <c r="C81" s="37">
        <v>200</v>
      </c>
      <c r="D81" s="37">
        <v>3.06</v>
      </c>
      <c r="E81" s="37">
        <v>14.82</v>
      </c>
      <c r="F81" s="37">
        <v>8.5</v>
      </c>
      <c r="G81" s="37">
        <v>175.05</v>
      </c>
      <c r="H81" s="37" t="s">
        <v>19</v>
      </c>
    </row>
    <row r="82" spans="1:8" ht="15.75">
      <c r="A82" s="84"/>
      <c r="B82" s="62" t="s">
        <v>86</v>
      </c>
      <c r="C82" s="42">
        <v>207</v>
      </c>
      <c r="D82" s="42">
        <v>0.13</v>
      </c>
      <c r="E82" s="42">
        <v>0.02</v>
      </c>
      <c r="F82" s="42">
        <v>0.23</v>
      </c>
      <c r="G82" s="42">
        <v>2</v>
      </c>
      <c r="H82" s="43" t="s">
        <v>19</v>
      </c>
    </row>
    <row r="83" spans="1:8" ht="15.75">
      <c r="A83" s="84"/>
      <c r="B83" s="24" t="s">
        <v>96</v>
      </c>
      <c r="C83" s="25">
        <v>30</v>
      </c>
      <c r="D83" s="25">
        <v>2.23</v>
      </c>
      <c r="E83" s="25">
        <v>0.89</v>
      </c>
      <c r="F83" s="25">
        <v>15.17</v>
      </c>
      <c r="G83" s="25">
        <v>80.33</v>
      </c>
      <c r="H83" s="23" t="s">
        <v>30</v>
      </c>
    </row>
    <row r="84" spans="1:8" ht="15.75">
      <c r="A84" s="6" t="s">
        <v>21</v>
      </c>
      <c r="B84" s="24"/>
      <c r="C84" s="34">
        <f>SUM(C79:C83)</f>
        <v>597</v>
      </c>
      <c r="D84" s="34">
        <f t="shared" ref="D84:G84" si="15">SUM(D79:D83)</f>
        <v>12.830000000000002</v>
      </c>
      <c r="E84" s="34">
        <f t="shared" si="15"/>
        <v>30.23</v>
      </c>
      <c r="F84" s="34">
        <f t="shared" si="15"/>
        <v>31.619999999999997</v>
      </c>
      <c r="G84" s="34">
        <f t="shared" si="15"/>
        <v>446.40000000000003</v>
      </c>
      <c r="H84" s="23"/>
    </row>
    <row r="85" spans="1:8" ht="15.75">
      <c r="A85" s="38" t="s">
        <v>79</v>
      </c>
      <c r="B85" s="52" t="s">
        <v>105</v>
      </c>
      <c r="C85" s="53">
        <v>100</v>
      </c>
      <c r="D85" s="12">
        <v>4.3</v>
      </c>
      <c r="E85" s="12">
        <v>2</v>
      </c>
      <c r="F85" s="12">
        <v>6.2</v>
      </c>
      <c r="G85" s="12">
        <v>60</v>
      </c>
      <c r="H85" s="23" t="s">
        <v>30</v>
      </c>
    </row>
    <row r="86" spans="1:8" ht="31.5">
      <c r="A86" s="11" t="s">
        <v>106</v>
      </c>
      <c r="B86" s="15"/>
      <c r="C86" s="19">
        <f>SUM(C85)</f>
        <v>100</v>
      </c>
      <c r="D86" s="19">
        <f t="shared" ref="D86:G86" si="16">SUM(D85)</f>
        <v>4.3</v>
      </c>
      <c r="E86" s="19">
        <f t="shared" si="16"/>
        <v>2</v>
      </c>
      <c r="F86" s="19">
        <f t="shared" si="16"/>
        <v>6.2</v>
      </c>
      <c r="G86" s="19">
        <f t="shared" si="16"/>
        <v>60</v>
      </c>
      <c r="H86" s="14"/>
    </row>
    <row r="87" spans="1:8" ht="15.75">
      <c r="A87" s="83" t="s">
        <v>22</v>
      </c>
      <c r="B87" s="16" t="s">
        <v>47</v>
      </c>
      <c r="C87" s="17">
        <v>60</v>
      </c>
      <c r="D87" s="17">
        <v>0.79</v>
      </c>
      <c r="E87" s="17">
        <v>1.94</v>
      </c>
      <c r="F87" s="17">
        <v>3.88</v>
      </c>
      <c r="G87" s="17">
        <v>36.24</v>
      </c>
      <c r="H87" s="20" t="s">
        <v>19</v>
      </c>
    </row>
    <row r="88" spans="1:8" ht="32.25" customHeight="1">
      <c r="A88" s="83"/>
      <c r="B88" s="18" t="s">
        <v>48</v>
      </c>
      <c r="C88" s="12">
        <v>260</v>
      </c>
      <c r="D88" s="12">
        <v>8.52</v>
      </c>
      <c r="E88" s="12">
        <v>4.4800000000000004</v>
      </c>
      <c r="F88" s="12">
        <v>15.69</v>
      </c>
      <c r="G88" s="12">
        <v>133.4</v>
      </c>
      <c r="H88" s="23" t="s">
        <v>19</v>
      </c>
    </row>
    <row r="89" spans="1:8" ht="15.75">
      <c r="A89" s="83"/>
      <c r="B89" s="18" t="s">
        <v>49</v>
      </c>
      <c r="C89" s="12">
        <v>100</v>
      </c>
      <c r="D89" s="12">
        <v>13.27</v>
      </c>
      <c r="E89" s="12">
        <v>15.22</v>
      </c>
      <c r="F89" s="12">
        <v>16.670000000000002</v>
      </c>
      <c r="G89" s="12">
        <v>256.8</v>
      </c>
      <c r="H89" s="12" t="s">
        <v>19</v>
      </c>
    </row>
    <row r="90" spans="1:8" ht="15.75">
      <c r="A90" s="83"/>
      <c r="B90" s="54" t="s">
        <v>46</v>
      </c>
      <c r="C90" s="17">
        <v>200</v>
      </c>
      <c r="D90" s="17">
        <v>3.84</v>
      </c>
      <c r="E90" s="17">
        <v>4.9800000000000004</v>
      </c>
      <c r="F90" s="17">
        <v>25.03</v>
      </c>
      <c r="G90" s="17">
        <v>160.30000000000001</v>
      </c>
      <c r="H90" s="20" t="s">
        <v>19</v>
      </c>
    </row>
    <row r="91" spans="1:8" ht="15.75">
      <c r="A91" s="83"/>
      <c r="B91" s="48" t="s">
        <v>97</v>
      </c>
      <c r="C91" s="50">
        <v>200</v>
      </c>
      <c r="D91" s="50">
        <v>0.66</v>
      </c>
      <c r="E91" s="50">
        <v>0.09</v>
      </c>
      <c r="F91" s="50">
        <v>12.05</v>
      </c>
      <c r="G91" s="50">
        <v>52.8</v>
      </c>
      <c r="H91" s="51" t="s">
        <v>19</v>
      </c>
    </row>
    <row r="92" spans="1:8" ht="15.75">
      <c r="A92" s="83"/>
      <c r="B92" s="21" t="s">
        <v>25</v>
      </c>
      <c r="C92" s="22">
        <v>50</v>
      </c>
      <c r="D92" s="22">
        <v>3.43</v>
      </c>
      <c r="E92" s="22">
        <v>0.49</v>
      </c>
      <c r="F92" s="22">
        <v>25.2</v>
      </c>
      <c r="G92" s="22">
        <v>119.28</v>
      </c>
      <c r="H92" s="20" t="s">
        <v>30</v>
      </c>
    </row>
    <row r="93" spans="1:8" ht="15.75">
      <c r="A93" s="6" t="s">
        <v>26</v>
      </c>
      <c r="B93" s="15"/>
      <c r="C93" s="19">
        <f>SUM(C87:C92)</f>
        <v>870</v>
      </c>
      <c r="D93" s="19">
        <f t="shared" ref="D93:G93" si="17">SUM(D87:D92)</f>
        <v>30.509999999999998</v>
      </c>
      <c r="E93" s="19">
        <f t="shared" si="17"/>
        <v>27.2</v>
      </c>
      <c r="F93" s="19">
        <f t="shared" si="17"/>
        <v>98.52000000000001</v>
      </c>
      <c r="G93" s="19">
        <f t="shared" si="17"/>
        <v>758.81999999999994</v>
      </c>
      <c r="H93" s="14"/>
    </row>
    <row r="94" spans="1:8" ht="18" customHeight="1">
      <c r="A94" s="6" t="s">
        <v>27</v>
      </c>
      <c r="B94" s="15"/>
      <c r="C94" s="19">
        <f>C84+C86+C93</f>
        <v>1567</v>
      </c>
      <c r="D94" s="19">
        <f t="shared" ref="D94:G94" si="18">D84+D86+D93</f>
        <v>47.64</v>
      </c>
      <c r="E94" s="19">
        <f t="shared" si="18"/>
        <v>59.430000000000007</v>
      </c>
      <c r="F94" s="19">
        <f t="shared" si="18"/>
        <v>136.34</v>
      </c>
      <c r="G94" s="19">
        <f t="shared" si="18"/>
        <v>1265.22</v>
      </c>
      <c r="H94" s="14"/>
    </row>
    <row r="95" spans="1:8" ht="15.75">
      <c r="A95" s="7"/>
      <c r="B95" s="15"/>
      <c r="C95" s="14"/>
      <c r="D95" s="14"/>
      <c r="E95" s="14"/>
      <c r="F95" s="14"/>
      <c r="G95" s="14"/>
      <c r="H95" s="14"/>
    </row>
    <row r="96" spans="1:8" ht="15.75">
      <c r="A96" s="7" t="s">
        <v>50</v>
      </c>
      <c r="B96" s="15"/>
      <c r="C96" s="14"/>
      <c r="D96" s="14"/>
      <c r="E96" s="14"/>
      <c r="F96" s="14"/>
      <c r="G96" s="14"/>
      <c r="H96" s="14"/>
    </row>
    <row r="97" spans="1:8" ht="15.75">
      <c r="A97" s="7" t="s">
        <v>51</v>
      </c>
      <c r="B97" s="15"/>
      <c r="C97" s="14"/>
      <c r="D97" s="14"/>
      <c r="E97" s="14"/>
      <c r="F97" s="14"/>
      <c r="G97" s="14"/>
      <c r="H97" s="14"/>
    </row>
    <row r="98" spans="1:8" ht="15.75">
      <c r="A98" s="80" t="s">
        <v>84</v>
      </c>
      <c r="B98" s="16" t="s">
        <v>18</v>
      </c>
      <c r="C98" s="17">
        <v>100</v>
      </c>
      <c r="D98" s="17">
        <v>0.4</v>
      </c>
      <c r="E98" s="17">
        <v>0.4</v>
      </c>
      <c r="F98" s="17">
        <v>9.8000000000000007</v>
      </c>
      <c r="G98" s="17">
        <v>47</v>
      </c>
      <c r="H98" s="17">
        <v>338</v>
      </c>
    </row>
    <row r="99" spans="1:8" ht="31.5" customHeight="1">
      <c r="A99" s="84"/>
      <c r="B99" s="16" t="s">
        <v>52</v>
      </c>
      <c r="C99" s="17">
        <v>250</v>
      </c>
      <c r="D99" s="17">
        <v>8.4499999999999993</v>
      </c>
      <c r="E99" s="17">
        <v>12.525</v>
      </c>
      <c r="F99" s="17">
        <v>41.71</v>
      </c>
      <c r="G99" s="17">
        <v>315.87</v>
      </c>
      <c r="H99" s="17" t="s">
        <v>19</v>
      </c>
    </row>
    <row r="100" spans="1:8" ht="15" customHeight="1">
      <c r="A100" s="84"/>
      <c r="B100" s="39" t="s">
        <v>90</v>
      </c>
      <c r="C100" s="40">
        <v>200</v>
      </c>
      <c r="D100" s="40">
        <v>0.04</v>
      </c>
      <c r="E100" s="40">
        <v>0.1</v>
      </c>
      <c r="F100" s="40">
        <v>0.08</v>
      </c>
      <c r="G100" s="40">
        <v>2.8</v>
      </c>
      <c r="H100" s="40" t="s">
        <v>19</v>
      </c>
    </row>
    <row r="101" spans="1:8" ht="15.75">
      <c r="A101" s="84"/>
      <c r="B101" s="24" t="s">
        <v>98</v>
      </c>
      <c r="C101" s="25">
        <v>30</v>
      </c>
      <c r="D101" s="25">
        <v>2.23</v>
      </c>
      <c r="E101" s="25">
        <v>0.89</v>
      </c>
      <c r="F101" s="25">
        <v>15.17</v>
      </c>
      <c r="G101" s="25">
        <v>80.33</v>
      </c>
      <c r="H101" s="23" t="s">
        <v>30</v>
      </c>
    </row>
    <row r="102" spans="1:8" ht="15.75">
      <c r="A102" s="6" t="s">
        <v>21</v>
      </c>
      <c r="B102" s="24"/>
      <c r="C102" s="34">
        <f>SUM(C98:C101)</f>
        <v>580</v>
      </c>
      <c r="D102" s="66">
        <f t="shared" ref="D102:G102" si="19">SUM(D98:D101)</f>
        <v>11.12</v>
      </c>
      <c r="E102" s="66">
        <f t="shared" si="19"/>
        <v>13.915000000000001</v>
      </c>
      <c r="F102" s="66">
        <f t="shared" si="19"/>
        <v>66.760000000000005</v>
      </c>
      <c r="G102" s="66">
        <f t="shared" si="19"/>
        <v>446</v>
      </c>
      <c r="H102" s="23"/>
    </row>
    <row r="103" spans="1:8" ht="15.75">
      <c r="A103" s="38" t="s">
        <v>79</v>
      </c>
      <c r="B103" s="18" t="s">
        <v>29</v>
      </c>
      <c r="C103" s="12">
        <v>100</v>
      </c>
      <c r="D103" s="12">
        <v>2.5</v>
      </c>
      <c r="E103" s="12">
        <v>1.2</v>
      </c>
      <c r="F103" s="12">
        <v>13.1</v>
      </c>
      <c r="G103" s="12">
        <v>73</v>
      </c>
      <c r="H103" s="23" t="s">
        <v>30</v>
      </c>
    </row>
    <row r="104" spans="1:8" ht="15.75">
      <c r="A104" s="6" t="s">
        <v>21</v>
      </c>
      <c r="B104" s="15"/>
      <c r="C104" s="19">
        <f>SUM(C103)</f>
        <v>100</v>
      </c>
      <c r="D104" s="19">
        <f t="shared" ref="D104:G104" si="20">SUM(D103)</f>
        <v>2.5</v>
      </c>
      <c r="E104" s="19">
        <f t="shared" si="20"/>
        <v>1.2</v>
      </c>
      <c r="F104" s="19">
        <f t="shared" si="20"/>
        <v>13.1</v>
      </c>
      <c r="G104" s="19">
        <f t="shared" si="20"/>
        <v>73</v>
      </c>
      <c r="H104" s="14"/>
    </row>
    <row r="105" spans="1:8" ht="15.75">
      <c r="A105" s="83" t="s">
        <v>22</v>
      </c>
      <c r="B105" s="16" t="s">
        <v>23</v>
      </c>
      <c r="C105" s="17">
        <v>60</v>
      </c>
      <c r="D105" s="17">
        <v>0.66</v>
      </c>
      <c r="E105" s="17">
        <v>0.12</v>
      </c>
      <c r="F105" s="17">
        <v>2.2799999999999998</v>
      </c>
      <c r="G105" s="17">
        <v>13.2</v>
      </c>
      <c r="H105" s="17" t="s">
        <v>19</v>
      </c>
    </row>
    <row r="106" spans="1:8" ht="15.75">
      <c r="A106" s="83"/>
      <c r="B106" s="18" t="s">
        <v>53</v>
      </c>
      <c r="C106" s="12">
        <v>260</v>
      </c>
      <c r="D106" s="12">
        <v>8.07</v>
      </c>
      <c r="E106" s="12">
        <v>6.95</v>
      </c>
      <c r="F106" s="12">
        <v>16.54</v>
      </c>
      <c r="G106" s="12">
        <v>148.65</v>
      </c>
      <c r="H106" s="23" t="s">
        <v>19</v>
      </c>
    </row>
    <row r="107" spans="1:8" ht="15.75">
      <c r="A107" s="83"/>
      <c r="B107" s="28" t="s">
        <v>54</v>
      </c>
      <c r="C107" s="12">
        <v>100</v>
      </c>
      <c r="D107" s="12">
        <v>16.43</v>
      </c>
      <c r="E107" s="12">
        <v>13.54</v>
      </c>
      <c r="F107" s="12">
        <v>18.73</v>
      </c>
      <c r="G107" s="12">
        <v>262.5</v>
      </c>
      <c r="H107" s="29" t="s">
        <v>19</v>
      </c>
    </row>
    <row r="108" spans="1:8" ht="15.75">
      <c r="A108" s="83"/>
      <c r="B108" s="47" t="s">
        <v>55</v>
      </c>
      <c r="C108" s="12">
        <v>180</v>
      </c>
      <c r="D108" s="12">
        <v>3.76</v>
      </c>
      <c r="E108" s="12">
        <v>7.41</v>
      </c>
      <c r="F108" s="12">
        <v>12.43</v>
      </c>
      <c r="G108" s="12">
        <v>133.06</v>
      </c>
      <c r="H108" s="12">
        <v>139</v>
      </c>
    </row>
    <row r="109" spans="1:8" ht="15.75">
      <c r="A109" s="83"/>
      <c r="B109" s="47" t="s">
        <v>99</v>
      </c>
      <c r="C109" s="17">
        <v>200</v>
      </c>
      <c r="D109" s="17">
        <v>0.18</v>
      </c>
      <c r="E109" s="17">
        <v>0.06</v>
      </c>
      <c r="F109" s="17">
        <v>7.44</v>
      </c>
      <c r="G109" s="17">
        <v>31.3</v>
      </c>
      <c r="H109" s="17" t="s">
        <v>19</v>
      </c>
    </row>
    <row r="110" spans="1:8" ht="15.75">
      <c r="A110" s="83"/>
      <c r="B110" s="21" t="s">
        <v>25</v>
      </c>
      <c r="C110" s="22">
        <v>50</v>
      </c>
      <c r="D110" s="22">
        <v>3.43</v>
      </c>
      <c r="E110" s="22">
        <v>0.49</v>
      </c>
      <c r="F110" s="22">
        <v>25.2</v>
      </c>
      <c r="G110" s="22">
        <v>119.28</v>
      </c>
      <c r="H110" s="20" t="s">
        <v>30</v>
      </c>
    </row>
    <row r="111" spans="1:8" ht="15.75">
      <c r="A111" s="6" t="s">
        <v>26</v>
      </c>
      <c r="B111" s="15"/>
      <c r="C111" s="19">
        <f>SUM(C105:C110)</f>
        <v>850</v>
      </c>
      <c r="D111" s="19">
        <f t="shared" ref="D111:G111" si="21">SUM(D105:D110)</f>
        <v>32.53</v>
      </c>
      <c r="E111" s="19">
        <f t="shared" si="21"/>
        <v>28.569999999999997</v>
      </c>
      <c r="F111" s="19">
        <f t="shared" si="21"/>
        <v>82.61999999999999</v>
      </c>
      <c r="G111" s="19">
        <f t="shared" si="21"/>
        <v>707.99</v>
      </c>
      <c r="H111" s="14"/>
    </row>
    <row r="112" spans="1:8" ht="15.75">
      <c r="A112" s="6" t="s">
        <v>27</v>
      </c>
      <c r="B112" s="15"/>
      <c r="C112" s="19">
        <f>C102+C104+C111</f>
        <v>1530</v>
      </c>
      <c r="D112" s="26">
        <f t="shared" ref="D112:G112" si="22">D102+D104+D111</f>
        <v>46.15</v>
      </c>
      <c r="E112" s="26">
        <f t="shared" si="22"/>
        <v>43.684999999999995</v>
      </c>
      <c r="F112" s="26">
        <f t="shared" si="22"/>
        <v>162.47999999999999</v>
      </c>
      <c r="G112" s="26">
        <f t="shared" si="22"/>
        <v>1226.99</v>
      </c>
      <c r="H112" s="14"/>
    </row>
    <row r="113" spans="1:8" ht="15.75">
      <c r="A113" s="7" t="s">
        <v>56</v>
      </c>
      <c r="B113" s="15"/>
      <c r="C113" s="14"/>
      <c r="D113" s="14"/>
      <c r="E113" s="14"/>
      <c r="F113" s="14"/>
      <c r="G113" s="14"/>
      <c r="H113" s="14"/>
    </row>
    <row r="114" spans="1:8" ht="15" customHeight="1">
      <c r="A114" s="80" t="s">
        <v>84</v>
      </c>
      <c r="B114" s="18" t="s">
        <v>57</v>
      </c>
      <c r="C114" s="12">
        <v>200</v>
      </c>
      <c r="D114" s="17">
        <v>25.92</v>
      </c>
      <c r="E114" s="17">
        <v>29.6</v>
      </c>
      <c r="F114" s="17">
        <v>3.45</v>
      </c>
      <c r="G114" s="17">
        <v>383.33</v>
      </c>
      <c r="H114" s="17" t="s">
        <v>19</v>
      </c>
    </row>
    <row r="115" spans="1:8" ht="15.75">
      <c r="A115" s="80"/>
      <c r="B115" s="39" t="s">
        <v>90</v>
      </c>
      <c r="C115" s="40">
        <v>200</v>
      </c>
      <c r="D115" s="40">
        <v>0.04</v>
      </c>
      <c r="E115" s="40">
        <v>0.1</v>
      </c>
      <c r="F115" s="40">
        <v>0.08</v>
      </c>
      <c r="G115" s="40">
        <v>2.8</v>
      </c>
      <c r="H115" s="40" t="s">
        <v>19</v>
      </c>
    </row>
    <row r="116" spans="1:8" ht="15.75">
      <c r="A116" s="80"/>
      <c r="B116" s="41" t="s">
        <v>98</v>
      </c>
      <c r="C116" s="42">
        <v>30</v>
      </c>
      <c r="D116" s="42">
        <v>2.23</v>
      </c>
      <c r="E116" s="42">
        <v>0.89</v>
      </c>
      <c r="F116" s="42">
        <v>15.17</v>
      </c>
      <c r="G116" s="42">
        <v>80.33</v>
      </c>
      <c r="H116" s="43" t="s">
        <v>30</v>
      </c>
    </row>
    <row r="117" spans="1:8" ht="15.75">
      <c r="A117" s="6" t="s">
        <v>21</v>
      </c>
      <c r="B117" s="41"/>
      <c r="C117" s="60">
        <f>SUM(C114:C116)</f>
        <v>430</v>
      </c>
      <c r="D117" s="60">
        <f t="shared" ref="D117:G117" si="23">SUM(D114:D116)</f>
        <v>28.19</v>
      </c>
      <c r="E117" s="60">
        <f t="shared" si="23"/>
        <v>30.590000000000003</v>
      </c>
      <c r="F117" s="60">
        <f t="shared" si="23"/>
        <v>18.7</v>
      </c>
      <c r="G117" s="60">
        <f t="shared" si="23"/>
        <v>466.46</v>
      </c>
      <c r="H117" s="43"/>
    </row>
    <row r="118" spans="1:8" ht="15.75">
      <c r="A118" s="38" t="s">
        <v>79</v>
      </c>
      <c r="B118" s="16" t="s">
        <v>18</v>
      </c>
      <c r="C118" s="17">
        <v>120</v>
      </c>
      <c r="D118" s="17">
        <v>0.48</v>
      </c>
      <c r="E118" s="17">
        <v>0.36</v>
      </c>
      <c r="F118" s="17">
        <v>12.36</v>
      </c>
      <c r="G118" s="17">
        <v>56.4</v>
      </c>
      <c r="H118" s="20" t="s">
        <v>19</v>
      </c>
    </row>
    <row r="119" spans="1:8" ht="15.75">
      <c r="A119" s="6" t="s">
        <v>21</v>
      </c>
      <c r="B119" s="31"/>
      <c r="C119" s="32">
        <f>SUM(C118)</f>
        <v>120</v>
      </c>
      <c r="D119" s="32">
        <f t="shared" ref="D119:G119" si="24">SUM(D118)</f>
        <v>0.48</v>
      </c>
      <c r="E119" s="32">
        <f t="shared" si="24"/>
        <v>0.36</v>
      </c>
      <c r="F119" s="32">
        <f t="shared" si="24"/>
        <v>12.36</v>
      </c>
      <c r="G119" s="32">
        <f t="shared" si="24"/>
        <v>56.4</v>
      </c>
      <c r="H119" s="23"/>
    </row>
    <row r="120" spans="1:8" ht="15.75">
      <c r="A120" s="79" t="s">
        <v>22</v>
      </c>
      <c r="B120" s="47" t="s">
        <v>104</v>
      </c>
      <c r="C120" s="17">
        <v>60</v>
      </c>
      <c r="D120" s="17">
        <v>0.7</v>
      </c>
      <c r="E120" s="17">
        <v>0.11</v>
      </c>
      <c r="F120" s="17">
        <v>5.0999999999999996</v>
      </c>
      <c r="G120" s="17">
        <v>19.95</v>
      </c>
      <c r="H120" s="20" t="s">
        <v>19</v>
      </c>
    </row>
    <row r="121" spans="1:8" ht="15.75">
      <c r="A121" s="79"/>
      <c r="B121" s="18" t="s">
        <v>58</v>
      </c>
      <c r="C121" s="12">
        <v>260</v>
      </c>
      <c r="D121" s="33">
        <v>4.3499999999999996</v>
      </c>
      <c r="E121" s="33">
        <v>6.63</v>
      </c>
      <c r="F121" s="33">
        <v>7.9</v>
      </c>
      <c r="G121" s="33">
        <v>115.15</v>
      </c>
      <c r="H121" s="23" t="s">
        <v>19</v>
      </c>
    </row>
    <row r="122" spans="1:8" ht="15.75">
      <c r="A122" s="79"/>
      <c r="B122" s="18" t="s">
        <v>59</v>
      </c>
      <c r="C122" s="12">
        <v>100</v>
      </c>
      <c r="D122" s="33">
        <v>14.73</v>
      </c>
      <c r="E122" s="33">
        <v>22.33</v>
      </c>
      <c r="F122" s="33">
        <v>3.75</v>
      </c>
      <c r="G122" s="33">
        <v>273.97000000000003</v>
      </c>
      <c r="H122" s="12" t="s">
        <v>19</v>
      </c>
    </row>
    <row r="123" spans="1:8" ht="15.75">
      <c r="A123" s="79"/>
      <c r="B123" s="21" t="s">
        <v>43</v>
      </c>
      <c r="C123" s="22">
        <v>180</v>
      </c>
      <c r="D123" s="22">
        <v>10.32</v>
      </c>
      <c r="E123" s="22">
        <v>7.31</v>
      </c>
      <c r="F123" s="22">
        <v>46.37</v>
      </c>
      <c r="G123" s="22">
        <v>292.5</v>
      </c>
      <c r="H123" s="20" t="s">
        <v>19</v>
      </c>
    </row>
    <row r="124" spans="1:8" ht="15.75">
      <c r="A124" s="79"/>
      <c r="B124" s="7" t="s">
        <v>81</v>
      </c>
      <c r="C124" s="44">
        <v>200</v>
      </c>
      <c r="D124" s="44">
        <v>0.16</v>
      </c>
      <c r="E124" s="44">
        <v>0.16</v>
      </c>
      <c r="F124" s="44">
        <v>3.93</v>
      </c>
      <c r="G124" s="44">
        <v>18.600000000000001</v>
      </c>
      <c r="H124" s="44" t="s">
        <v>19</v>
      </c>
    </row>
    <row r="125" spans="1:8" ht="15.75">
      <c r="A125" s="79"/>
      <c r="B125" s="21" t="s">
        <v>25</v>
      </c>
      <c r="C125" s="22">
        <v>50</v>
      </c>
      <c r="D125" s="22">
        <v>3.43</v>
      </c>
      <c r="E125" s="22">
        <v>0.49</v>
      </c>
      <c r="F125" s="22">
        <v>25.2</v>
      </c>
      <c r="G125" s="22">
        <v>119.28</v>
      </c>
      <c r="H125" s="20" t="s">
        <v>30</v>
      </c>
    </row>
    <row r="126" spans="1:8" ht="15.75">
      <c r="A126" s="6" t="s">
        <v>26</v>
      </c>
      <c r="B126" s="15"/>
      <c r="C126" s="34">
        <f>SUM(C120:C125)</f>
        <v>850</v>
      </c>
      <c r="D126" s="34">
        <f t="shared" ref="D126:G126" si="25">SUM(D120:D125)</f>
        <v>33.690000000000005</v>
      </c>
      <c r="E126" s="34">
        <f t="shared" si="25"/>
        <v>37.03</v>
      </c>
      <c r="F126" s="34">
        <f t="shared" si="25"/>
        <v>92.25</v>
      </c>
      <c r="G126" s="34">
        <f t="shared" si="25"/>
        <v>839.45</v>
      </c>
      <c r="H126" s="14"/>
    </row>
    <row r="127" spans="1:8" ht="15.75">
      <c r="A127" s="6" t="s">
        <v>27</v>
      </c>
      <c r="B127" s="15"/>
      <c r="C127" s="34">
        <f>C117+C119+C126</f>
        <v>1400</v>
      </c>
      <c r="D127" s="34">
        <f t="shared" ref="D127:G127" si="26">D117+D119+D126</f>
        <v>62.360000000000007</v>
      </c>
      <c r="E127" s="34">
        <f t="shared" si="26"/>
        <v>67.98</v>
      </c>
      <c r="F127" s="34">
        <f t="shared" si="26"/>
        <v>123.31</v>
      </c>
      <c r="G127" s="34">
        <f t="shared" si="26"/>
        <v>1362.31</v>
      </c>
      <c r="H127" s="14"/>
    </row>
    <row r="128" spans="1:8" ht="15.75">
      <c r="A128" s="7"/>
      <c r="B128" s="15"/>
      <c r="C128" s="14"/>
      <c r="D128" s="14"/>
      <c r="E128" s="14"/>
      <c r="F128" s="14"/>
      <c r="G128" s="14"/>
      <c r="H128" s="14"/>
    </row>
    <row r="129" spans="1:8" ht="15.75">
      <c r="A129" s="7" t="s">
        <v>60</v>
      </c>
      <c r="B129" s="15"/>
      <c r="C129" s="20"/>
      <c r="D129" s="20"/>
      <c r="E129" s="20"/>
      <c r="F129" s="20"/>
      <c r="G129" s="20"/>
      <c r="H129" s="14"/>
    </row>
    <row r="130" spans="1:8" ht="15.75">
      <c r="A130" s="80" t="s">
        <v>84</v>
      </c>
      <c r="B130" s="16" t="s">
        <v>23</v>
      </c>
      <c r="C130" s="17">
        <v>60</v>
      </c>
      <c r="D130" s="17">
        <v>0.66</v>
      </c>
      <c r="E130" s="17">
        <v>0.12</v>
      </c>
      <c r="F130" s="17">
        <v>2.2799999999999998</v>
      </c>
      <c r="G130" s="17">
        <v>13.2</v>
      </c>
      <c r="H130" s="17" t="s">
        <v>19</v>
      </c>
    </row>
    <row r="131" spans="1:8" ht="15.75">
      <c r="A131" s="84"/>
      <c r="B131" s="18" t="s">
        <v>49</v>
      </c>
      <c r="C131" s="12">
        <v>100</v>
      </c>
      <c r="D131" s="12">
        <v>13.27</v>
      </c>
      <c r="E131" s="12">
        <v>15.22</v>
      </c>
      <c r="F131" s="12">
        <v>16.670000000000002</v>
      </c>
      <c r="G131" s="12">
        <v>256.8</v>
      </c>
      <c r="H131" s="12" t="s">
        <v>19</v>
      </c>
    </row>
    <row r="132" spans="1:8" ht="15.75">
      <c r="A132" s="84"/>
      <c r="B132" s="54" t="s">
        <v>46</v>
      </c>
      <c r="C132" s="17">
        <v>200</v>
      </c>
      <c r="D132" s="17">
        <v>3.84</v>
      </c>
      <c r="E132" s="17">
        <v>4.9800000000000004</v>
      </c>
      <c r="F132" s="17">
        <v>25.03</v>
      </c>
      <c r="G132" s="17">
        <v>160.30000000000001</v>
      </c>
      <c r="H132" s="20" t="s">
        <v>19</v>
      </c>
    </row>
    <row r="133" spans="1:8" ht="15.75">
      <c r="A133" s="84"/>
      <c r="B133" s="62" t="s">
        <v>86</v>
      </c>
      <c r="C133" s="42">
        <v>207</v>
      </c>
      <c r="D133" s="42">
        <v>0.13</v>
      </c>
      <c r="E133" s="42">
        <v>0.02</v>
      </c>
      <c r="F133" s="42">
        <v>0.23</v>
      </c>
      <c r="G133" s="42">
        <v>2</v>
      </c>
      <c r="H133" s="43" t="s">
        <v>19</v>
      </c>
    </row>
    <row r="134" spans="1:8" ht="15.75">
      <c r="A134" s="84"/>
      <c r="B134" s="41" t="s">
        <v>98</v>
      </c>
      <c r="C134" s="42">
        <v>30</v>
      </c>
      <c r="D134" s="42">
        <v>2.23</v>
      </c>
      <c r="E134" s="42">
        <v>0.89</v>
      </c>
      <c r="F134" s="42">
        <v>15.17</v>
      </c>
      <c r="G134" s="42">
        <v>80.33</v>
      </c>
      <c r="H134" s="43" t="s">
        <v>30</v>
      </c>
    </row>
    <row r="135" spans="1:8" ht="15.75">
      <c r="A135" s="6" t="s">
        <v>21</v>
      </c>
      <c r="B135" s="41"/>
      <c r="C135" s="60">
        <f>SUM(C130:C134)</f>
        <v>597</v>
      </c>
      <c r="D135" s="60">
        <f t="shared" ref="D135:G135" si="27">SUM(D130:D134)</f>
        <v>20.13</v>
      </c>
      <c r="E135" s="60">
        <f t="shared" si="27"/>
        <v>21.23</v>
      </c>
      <c r="F135" s="60">
        <f t="shared" si="27"/>
        <v>59.38</v>
      </c>
      <c r="G135" s="60">
        <f t="shared" si="27"/>
        <v>512.63</v>
      </c>
      <c r="H135" s="43"/>
    </row>
    <row r="136" spans="1:8" ht="15.75">
      <c r="A136" s="38" t="s">
        <v>79</v>
      </c>
      <c r="B136" s="18" t="s">
        <v>18</v>
      </c>
      <c r="C136" s="12">
        <v>100</v>
      </c>
      <c r="D136" s="12">
        <v>0.8</v>
      </c>
      <c r="E136" s="12">
        <v>0.2</v>
      </c>
      <c r="F136" s="12">
        <v>7.5</v>
      </c>
      <c r="G136" s="12">
        <v>33</v>
      </c>
      <c r="H136" s="23">
        <v>338</v>
      </c>
    </row>
    <row r="137" spans="1:8" ht="31.5">
      <c r="A137" s="11" t="s">
        <v>106</v>
      </c>
      <c r="B137" s="31"/>
      <c r="C137" s="32">
        <f>SUM(C136)</f>
        <v>100</v>
      </c>
      <c r="D137" s="32">
        <f t="shared" ref="D137:G137" si="28">SUM(D136)</f>
        <v>0.8</v>
      </c>
      <c r="E137" s="32">
        <f t="shared" si="28"/>
        <v>0.2</v>
      </c>
      <c r="F137" s="32">
        <f t="shared" si="28"/>
        <v>7.5</v>
      </c>
      <c r="G137" s="32">
        <f t="shared" si="28"/>
        <v>33</v>
      </c>
      <c r="H137" s="23"/>
    </row>
    <row r="138" spans="1:8" ht="15.75">
      <c r="A138" s="83" t="s">
        <v>22</v>
      </c>
      <c r="B138" s="16" t="s">
        <v>23</v>
      </c>
      <c r="C138" s="17">
        <v>60</v>
      </c>
      <c r="D138" s="17">
        <v>0.42</v>
      </c>
      <c r="E138" s="17">
        <v>0.06</v>
      </c>
      <c r="F138" s="17">
        <v>1.1399999999999999</v>
      </c>
      <c r="G138" s="17">
        <v>7.2</v>
      </c>
      <c r="H138" s="23" t="s">
        <v>19</v>
      </c>
    </row>
    <row r="139" spans="1:8" ht="15.75">
      <c r="A139" s="83"/>
      <c r="B139" s="18" t="s">
        <v>61</v>
      </c>
      <c r="C139" s="12">
        <v>260</v>
      </c>
      <c r="D139" s="12">
        <v>7.75</v>
      </c>
      <c r="E139" s="12">
        <v>6.62</v>
      </c>
      <c r="F139" s="12">
        <v>10.93</v>
      </c>
      <c r="G139" s="12">
        <v>128.15</v>
      </c>
      <c r="H139" s="23" t="s">
        <v>19</v>
      </c>
    </row>
    <row r="140" spans="1:8" ht="15.75">
      <c r="A140" s="83"/>
      <c r="B140" s="18" t="s">
        <v>62</v>
      </c>
      <c r="C140" s="12">
        <v>100</v>
      </c>
      <c r="D140" s="12">
        <v>16.309999999999999</v>
      </c>
      <c r="E140" s="12">
        <v>11.88</v>
      </c>
      <c r="F140" s="12">
        <v>18.38</v>
      </c>
      <c r="G140" s="12">
        <v>246.68</v>
      </c>
      <c r="H140" s="12" t="s">
        <v>19</v>
      </c>
    </row>
    <row r="141" spans="1:8" ht="15.75">
      <c r="A141" s="83"/>
      <c r="B141" s="48" t="s">
        <v>100</v>
      </c>
      <c r="C141" s="12">
        <v>180</v>
      </c>
      <c r="D141" s="12">
        <v>4.8099999999999996</v>
      </c>
      <c r="E141" s="12">
        <v>5.65</v>
      </c>
      <c r="F141" s="12">
        <v>43.24</v>
      </c>
      <c r="G141" s="12">
        <v>238.99</v>
      </c>
      <c r="H141" s="12" t="s">
        <v>19</v>
      </c>
    </row>
    <row r="142" spans="1:8" ht="15.75">
      <c r="A142" s="83"/>
      <c r="B142" s="47" t="s">
        <v>99</v>
      </c>
      <c r="C142" s="17">
        <v>200</v>
      </c>
      <c r="D142" s="17">
        <v>0.18</v>
      </c>
      <c r="E142" s="17">
        <v>0.06</v>
      </c>
      <c r="F142" s="17">
        <v>7.44</v>
      </c>
      <c r="G142" s="17">
        <v>31.3</v>
      </c>
      <c r="H142" s="17" t="s">
        <v>19</v>
      </c>
    </row>
    <row r="143" spans="1:8" ht="15.75">
      <c r="A143" s="83"/>
      <c r="B143" s="21" t="s">
        <v>25</v>
      </c>
      <c r="C143" s="22">
        <v>50</v>
      </c>
      <c r="D143" s="22">
        <v>3.43</v>
      </c>
      <c r="E143" s="22">
        <v>0.49</v>
      </c>
      <c r="F143" s="22">
        <v>25.2</v>
      </c>
      <c r="G143" s="22">
        <v>119.28</v>
      </c>
      <c r="H143" s="20" t="s">
        <v>30</v>
      </c>
    </row>
    <row r="144" spans="1:8" ht="15.75">
      <c r="A144" s="6" t="s">
        <v>26</v>
      </c>
      <c r="B144" s="15"/>
      <c r="C144" s="19">
        <f>SUM(C138:C143)</f>
        <v>850</v>
      </c>
      <c r="D144" s="19">
        <f t="shared" ref="D144:G144" si="29">SUM(D138:D143)</f>
        <v>32.9</v>
      </c>
      <c r="E144" s="19">
        <f t="shared" si="29"/>
        <v>24.759999999999998</v>
      </c>
      <c r="F144" s="19">
        <f t="shared" si="29"/>
        <v>106.33</v>
      </c>
      <c r="G144" s="19">
        <f t="shared" si="29"/>
        <v>771.59999999999991</v>
      </c>
      <c r="H144" s="14"/>
    </row>
    <row r="145" spans="1:8" ht="15.75">
      <c r="A145" s="6" t="s">
        <v>27</v>
      </c>
      <c r="B145" s="15"/>
      <c r="C145" s="19">
        <f>C135+C137+C144</f>
        <v>1547</v>
      </c>
      <c r="D145" s="19">
        <f t="shared" ref="D145:G145" si="30">D135+D137+D144</f>
        <v>53.83</v>
      </c>
      <c r="E145" s="19">
        <f t="shared" si="30"/>
        <v>46.19</v>
      </c>
      <c r="F145" s="19">
        <f t="shared" si="30"/>
        <v>173.20999999999998</v>
      </c>
      <c r="G145" s="19">
        <f t="shared" si="30"/>
        <v>1317.23</v>
      </c>
      <c r="H145" s="14"/>
    </row>
    <row r="146" spans="1:8" ht="15.75">
      <c r="A146" s="7" t="s">
        <v>63</v>
      </c>
      <c r="B146" s="15"/>
      <c r="C146" s="19"/>
      <c r="D146" s="14"/>
      <c r="E146" s="14"/>
      <c r="F146" s="14"/>
      <c r="G146" s="14"/>
      <c r="H146" s="14"/>
    </row>
    <row r="147" spans="1:8" ht="15" customHeight="1">
      <c r="A147" s="85"/>
      <c r="B147" s="18" t="s">
        <v>64</v>
      </c>
      <c r="C147" s="12">
        <v>200</v>
      </c>
      <c r="D147" s="12">
        <v>33.770000000000003</v>
      </c>
      <c r="E147" s="12">
        <v>22.74</v>
      </c>
      <c r="F147" s="12">
        <v>37.67</v>
      </c>
      <c r="G147" s="12">
        <v>490.42</v>
      </c>
      <c r="H147" s="12" t="s">
        <v>19</v>
      </c>
    </row>
    <row r="148" spans="1:8" ht="15" customHeight="1">
      <c r="A148" s="85"/>
      <c r="B148" s="56" t="s">
        <v>102</v>
      </c>
      <c r="C148" s="53">
        <v>200</v>
      </c>
      <c r="D148" s="12">
        <v>4.17</v>
      </c>
      <c r="E148" s="12">
        <v>4.3</v>
      </c>
      <c r="F148" s="12">
        <v>6.08</v>
      </c>
      <c r="G148" s="12">
        <v>78.959999999999994</v>
      </c>
      <c r="H148" s="12" t="s">
        <v>19</v>
      </c>
    </row>
    <row r="149" spans="1:8" ht="15" customHeight="1">
      <c r="A149" s="85"/>
      <c r="B149" s="41" t="s">
        <v>98</v>
      </c>
      <c r="C149" s="42">
        <v>30</v>
      </c>
      <c r="D149" s="42">
        <v>2.23</v>
      </c>
      <c r="E149" s="42">
        <v>0.89</v>
      </c>
      <c r="F149" s="42">
        <v>15.17</v>
      </c>
      <c r="G149" s="42">
        <v>80.33</v>
      </c>
      <c r="H149" s="43" t="s">
        <v>30</v>
      </c>
    </row>
    <row r="150" spans="1:8" ht="15" customHeight="1">
      <c r="A150" s="6" t="s">
        <v>21</v>
      </c>
      <c r="B150" s="41"/>
      <c r="C150" s="60">
        <f>SUM(C147:C149)</f>
        <v>430</v>
      </c>
      <c r="D150" s="60">
        <f t="shared" ref="D150:G150" si="31">SUM(D147:D149)</f>
        <v>40.17</v>
      </c>
      <c r="E150" s="60">
        <f t="shared" si="31"/>
        <v>27.93</v>
      </c>
      <c r="F150" s="60">
        <f t="shared" si="31"/>
        <v>58.92</v>
      </c>
      <c r="G150" s="60">
        <f t="shared" si="31"/>
        <v>649.71</v>
      </c>
      <c r="H150" s="43"/>
    </row>
    <row r="151" spans="1:8" ht="15" customHeight="1">
      <c r="A151" s="38" t="s">
        <v>79</v>
      </c>
      <c r="B151" s="16" t="s">
        <v>18</v>
      </c>
      <c r="C151" s="17">
        <v>120</v>
      </c>
      <c r="D151" s="17">
        <v>0.48</v>
      </c>
      <c r="E151" s="17">
        <v>0.36</v>
      </c>
      <c r="F151" s="17">
        <v>12.36</v>
      </c>
      <c r="G151" s="17">
        <v>56.4</v>
      </c>
      <c r="H151" s="20" t="s">
        <v>19</v>
      </c>
    </row>
    <row r="152" spans="1:8" ht="31.5">
      <c r="A152" s="11" t="s">
        <v>106</v>
      </c>
      <c r="B152" s="31"/>
      <c r="C152" s="32">
        <f>SUM(C151)</f>
        <v>120</v>
      </c>
      <c r="D152" s="32">
        <f t="shared" ref="D152:G152" si="32">SUM(D151)</f>
        <v>0.48</v>
      </c>
      <c r="E152" s="32">
        <f t="shared" si="32"/>
        <v>0.36</v>
      </c>
      <c r="F152" s="32">
        <f t="shared" si="32"/>
        <v>12.36</v>
      </c>
      <c r="G152" s="32">
        <f t="shared" si="32"/>
        <v>56.4</v>
      </c>
      <c r="H152" s="14"/>
    </row>
    <row r="153" spans="1:8" ht="15.75">
      <c r="A153" s="83" t="s">
        <v>22</v>
      </c>
      <c r="B153" s="16" t="s">
        <v>23</v>
      </c>
      <c r="C153" s="17">
        <v>60</v>
      </c>
      <c r="D153" s="17">
        <v>0.66</v>
      </c>
      <c r="E153" s="17">
        <v>0.12</v>
      </c>
      <c r="F153" s="17">
        <v>2.2799999999999998</v>
      </c>
      <c r="G153" s="17">
        <v>13.2</v>
      </c>
      <c r="H153" s="17" t="s">
        <v>19</v>
      </c>
    </row>
    <row r="154" spans="1:8" ht="15.75">
      <c r="A154" s="83"/>
      <c r="B154" s="18" t="s">
        <v>65</v>
      </c>
      <c r="C154" s="12">
        <v>260</v>
      </c>
      <c r="D154" s="12">
        <v>4.55</v>
      </c>
      <c r="E154" s="12">
        <v>4.3899999999999997</v>
      </c>
      <c r="F154" s="12">
        <v>12.11</v>
      </c>
      <c r="G154" s="12">
        <v>111.15</v>
      </c>
      <c r="H154" s="23" t="s">
        <v>19</v>
      </c>
    </row>
    <row r="155" spans="1:8" ht="15.75">
      <c r="A155" s="83"/>
      <c r="B155" s="13" t="s">
        <v>66</v>
      </c>
      <c r="C155" s="12">
        <v>250</v>
      </c>
      <c r="D155" s="12">
        <v>16.55</v>
      </c>
      <c r="E155" s="12">
        <v>19.75</v>
      </c>
      <c r="F155" s="12">
        <v>37.19</v>
      </c>
      <c r="G155" s="12">
        <v>386.26</v>
      </c>
      <c r="H155" s="12" t="s">
        <v>19</v>
      </c>
    </row>
    <row r="156" spans="1:8" ht="15.75">
      <c r="A156" s="83"/>
      <c r="B156" s="13" t="s">
        <v>93</v>
      </c>
      <c r="C156" s="12">
        <v>200</v>
      </c>
      <c r="D156" s="12">
        <v>0.68</v>
      </c>
      <c r="E156" s="12">
        <v>0.28000000000000003</v>
      </c>
      <c r="F156" s="12">
        <v>0.8</v>
      </c>
      <c r="G156" s="12">
        <v>8.1999999999999993</v>
      </c>
      <c r="H156" s="12" t="s">
        <v>94</v>
      </c>
    </row>
    <row r="157" spans="1:8" ht="15.75">
      <c r="A157" s="83"/>
      <c r="B157" s="21" t="s">
        <v>25</v>
      </c>
      <c r="C157" s="22">
        <v>50</v>
      </c>
      <c r="D157" s="22">
        <v>3.43</v>
      </c>
      <c r="E157" s="22">
        <v>0.49</v>
      </c>
      <c r="F157" s="22">
        <v>25.2</v>
      </c>
      <c r="G157" s="22">
        <v>119.28</v>
      </c>
      <c r="H157" s="20" t="s">
        <v>19</v>
      </c>
    </row>
    <row r="158" spans="1:8" ht="15.75">
      <c r="A158" s="6" t="s">
        <v>26</v>
      </c>
      <c r="B158" s="15"/>
      <c r="C158" s="19">
        <f>SUM(C153:C157)</f>
        <v>820</v>
      </c>
      <c r="D158" s="19">
        <f t="shared" ref="D158:G158" si="33">SUM(D153:D157)</f>
        <v>25.87</v>
      </c>
      <c r="E158" s="19">
        <f t="shared" si="33"/>
        <v>25.029999999999998</v>
      </c>
      <c r="F158" s="19">
        <f t="shared" si="33"/>
        <v>77.58</v>
      </c>
      <c r="G158" s="19">
        <f t="shared" si="33"/>
        <v>638.09</v>
      </c>
      <c r="H158" s="14"/>
    </row>
    <row r="159" spans="1:8" ht="15.75">
      <c r="A159" s="6" t="s">
        <v>27</v>
      </c>
      <c r="B159" s="15"/>
      <c r="C159" s="19">
        <f>C150+C152+C158</f>
        <v>1370</v>
      </c>
      <c r="D159" s="19">
        <f t="shared" ref="D159:G159" si="34">D150+D152+D158</f>
        <v>66.52</v>
      </c>
      <c r="E159" s="19">
        <f t="shared" si="34"/>
        <v>53.319999999999993</v>
      </c>
      <c r="F159" s="19">
        <f t="shared" si="34"/>
        <v>148.86000000000001</v>
      </c>
      <c r="G159" s="19">
        <f t="shared" si="34"/>
        <v>1344.2</v>
      </c>
      <c r="H159" s="14"/>
    </row>
    <row r="160" spans="1:8" ht="15.75">
      <c r="A160" s="7" t="s">
        <v>67</v>
      </c>
      <c r="B160" s="15"/>
      <c r="C160" s="14"/>
      <c r="D160" s="14"/>
      <c r="E160" s="14"/>
      <c r="F160" s="14"/>
      <c r="G160" s="14"/>
      <c r="H160" s="14"/>
    </row>
    <row r="161" spans="1:8" ht="15.75">
      <c r="A161" s="82" t="s">
        <v>84</v>
      </c>
      <c r="B161" s="18" t="s">
        <v>23</v>
      </c>
      <c r="C161" s="12">
        <v>60</v>
      </c>
      <c r="D161" s="12">
        <v>0.42</v>
      </c>
      <c r="E161" s="12">
        <v>0.06</v>
      </c>
      <c r="F161" s="12">
        <v>1.1399999999999999</v>
      </c>
      <c r="G161" s="12">
        <v>7.2</v>
      </c>
      <c r="H161" s="12" t="s">
        <v>19</v>
      </c>
    </row>
    <row r="162" spans="1:8" ht="15.75">
      <c r="A162" s="86"/>
      <c r="B162" s="18" t="s">
        <v>69</v>
      </c>
      <c r="C162" s="12">
        <v>100</v>
      </c>
      <c r="D162" s="12">
        <v>15.1</v>
      </c>
      <c r="E162" s="12">
        <v>7.01</v>
      </c>
      <c r="F162" s="12">
        <v>5.53</v>
      </c>
      <c r="G162" s="12">
        <v>145.61000000000001</v>
      </c>
      <c r="H162" s="23" t="s">
        <v>19</v>
      </c>
    </row>
    <row r="163" spans="1:8" ht="15.75">
      <c r="A163" s="86"/>
      <c r="B163" s="47" t="s">
        <v>101</v>
      </c>
      <c r="C163" s="12">
        <v>180</v>
      </c>
      <c r="D163" s="12">
        <v>5.35</v>
      </c>
      <c r="E163" s="12">
        <v>5.38</v>
      </c>
      <c r="F163" s="12">
        <v>38.020000000000003</v>
      </c>
      <c r="G163" s="12">
        <v>220.32</v>
      </c>
      <c r="H163" s="17" t="s">
        <v>19</v>
      </c>
    </row>
    <row r="164" spans="1:8" ht="15.75">
      <c r="A164" s="86"/>
      <c r="B164" s="62" t="s">
        <v>86</v>
      </c>
      <c r="C164" s="42">
        <v>207</v>
      </c>
      <c r="D164" s="42">
        <v>0.13</v>
      </c>
      <c r="E164" s="42">
        <v>0.02</v>
      </c>
      <c r="F164" s="42">
        <v>0.23</v>
      </c>
      <c r="G164" s="42">
        <v>2</v>
      </c>
      <c r="H164" s="43" t="s">
        <v>19</v>
      </c>
    </row>
    <row r="165" spans="1:8" ht="15.75">
      <c r="A165" s="86"/>
      <c r="B165" s="24" t="s">
        <v>35</v>
      </c>
      <c r="C165" s="25">
        <v>30</v>
      </c>
      <c r="D165" s="25">
        <v>2.23</v>
      </c>
      <c r="E165" s="25">
        <v>0.89</v>
      </c>
      <c r="F165" s="25">
        <v>15.17</v>
      </c>
      <c r="G165" s="25">
        <v>80.33</v>
      </c>
      <c r="H165" s="23" t="s">
        <v>30</v>
      </c>
    </row>
    <row r="166" spans="1:8" ht="15.75">
      <c r="A166" s="6" t="s">
        <v>21</v>
      </c>
      <c r="B166" s="24"/>
      <c r="C166" s="34">
        <f>SUM(C161:C165)</f>
        <v>577</v>
      </c>
      <c r="D166" s="34">
        <f t="shared" ref="D166:G166" si="35">SUM(D161:D165)</f>
        <v>23.229999999999997</v>
      </c>
      <c r="E166" s="34">
        <f t="shared" si="35"/>
        <v>13.36</v>
      </c>
      <c r="F166" s="34">
        <f t="shared" si="35"/>
        <v>60.09</v>
      </c>
      <c r="G166" s="34">
        <f t="shared" si="35"/>
        <v>455.46</v>
      </c>
      <c r="H166" s="23"/>
    </row>
    <row r="167" spans="1:8" ht="15.75">
      <c r="A167" s="38" t="s">
        <v>79</v>
      </c>
      <c r="B167" s="52" t="s">
        <v>105</v>
      </c>
      <c r="C167" s="53">
        <v>100</v>
      </c>
      <c r="D167" s="12">
        <v>4.3</v>
      </c>
      <c r="E167" s="12">
        <v>2</v>
      </c>
      <c r="F167" s="12">
        <v>6.2</v>
      </c>
      <c r="G167" s="12">
        <v>60</v>
      </c>
      <c r="H167" s="23" t="s">
        <v>30</v>
      </c>
    </row>
    <row r="168" spans="1:8" ht="15.75">
      <c r="A168" s="6" t="s">
        <v>21</v>
      </c>
      <c r="B168" s="15"/>
      <c r="C168" s="19">
        <f>SUM(C167)</f>
        <v>100</v>
      </c>
      <c r="D168" s="19">
        <f t="shared" ref="D168:G168" si="36">SUM(D167)</f>
        <v>4.3</v>
      </c>
      <c r="E168" s="19">
        <f t="shared" si="36"/>
        <v>2</v>
      </c>
      <c r="F168" s="19">
        <f t="shared" si="36"/>
        <v>6.2</v>
      </c>
      <c r="G168" s="19">
        <f t="shared" si="36"/>
        <v>60</v>
      </c>
      <c r="H168" s="14"/>
    </row>
    <row r="169" spans="1:8" ht="15.75">
      <c r="A169" s="87" t="s">
        <v>22</v>
      </c>
      <c r="B169" s="16" t="s">
        <v>47</v>
      </c>
      <c r="C169" s="17">
        <v>60</v>
      </c>
      <c r="D169" s="17">
        <v>0.79</v>
      </c>
      <c r="E169" s="17">
        <v>1.94</v>
      </c>
      <c r="F169" s="17">
        <v>3.88</v>
      </c>
      <c r="G169" s="17">
        <v>36.24</v>
      </c>
      <c r="H169" s="20">
        <v>45</v>
      </c>
    </row>
    <row r="170" spans="1:8" ht="15.75">
      <c r="A170" s="87"/>
      <c r="B170" s="27" t="s">
        <v>68</v>
      </c>
      <c r="C170" s="17">
        <v>260</v>
      </c>
      <c r="D170" s="17">
        <v>3.59</v>
      </c>
      <c r="E170" s="17">
        <v>2.82</v>
      </c>
      <c r="F170" s="17">
        <v>12.11</v>
      </c>
      <c r="G170" s="17">
        <v>93.25</v>
      </c>
      <c r="H170" s="23" t="s">
        <v>19</v>
      </c>
    </row>
    <row r="171" spans="1:8" ht="15.75">
      <c r="A171" s="87"/>
      <c r="B171" s="16" t="s">
        <v>37</v>
      </c>
      <c r="C171" s="30">
        <v>100</v>
      </c>
      <c r="D171" s="37">
        <v>15.23</v>
      </c>
      <c r="E171" s="37">
        <v>22.14</v>
      </c>
      <c r="F171" s="37">
        <v>15.33</v>
      </c>
      <c r="G171" s="37">
        <v>322</v>
      </c>
      <c r="H171" s="37" t="s">
        <v>19</v>
      </c>
    </row>
    <row r="172" spans="1:8" ht="15.75">
      <c r="A172" s="87"/>
      <c r="B172" s="55" t="s">
        <v>92</v>
      </c>
      <c r="C172" s="37">
        <v>180</v>
      </c>
      <c r="D172" s="37">
        <v>15.58</v>
      </c>
      <c r="E172" s="37">
        <v>7.87</v>
      </c>
      <c r="F172" s="37">
        <v>4.03</v>
      </c>
      <c r="G172" s="37">
        <v>291.43</v>
      </c>
      <c r="H172" s="37" t="s">
        <v>19</v>
      </c>
    </row>
    <row r="173" spans="1:8" ht="15.75">
      <c r="A173" s="87"/>
      <c r="B173" s="48" t="s">
        <v>97</v>
      </c>
      <c r="C173" s="50">
        <v>200</v>
      </c>
      <c r="D173" s="50">
        <v>0.66</v>
      </c>
      <c r="E173" s="50">
        <v>0.09</v>
      </c>
      <c r="F173" s="50">
        <v>12.05</v>
      </c>
      <c r="G173" s="50">
        <v>52.8</v>
      </c>
      <c r="H173" s="51" t="s">
        <v>19</v>
      </c>
    </row>
    <row r="174" spans="1:8" ht="15.75">
      <c r="A174" s="87"/>
      <c r="B174" s="21" t="s">
        <v>25</v>
      </c>
      <c r="C174" s="22">
        <v>50</v>
      </c>
      <c r="D174" s="22">
        <v>3.43</v>
      </c>
      <c r="E174" s="22">
        <v>0.49</v>
      </c>
      <c r="F174" s="22">
        <v>25.2</v>
      </c>
      <c r="G174" s="22">
        <v>119.28</v>
      </c>
      <c r="H174" s="20" t="s">
        <v>30</v>
      </c>
    </row>
    <row r="175" spans="1:8" ht="15.75">
      <c r="A175" s="6" t="s">
        <v>26</v>
      </c>
      <c r="B175" s="15"/>
      <c r="C175" s="35">
        <f>SUM(C169:C174)</f>
        <v>850</v>
      </c>
      <c r="D175" s="35">
        <f t="shared" ref="D175:G175" si="37">SUM(D169:D174)</f>
        <v>39.279999999999994</v>
      </c>
      <c r="E175" s="35">
        <f t="shared" si="37"/>
        <v>35.35</v>
      </c>
      <c r="F175" s="35">
        <f t="shared" si="37"/>
        <v>72.600000000000009</v>
      </c>
      <c r="G175" s="35">
        <f t="shared" si="37"/>
        <v>915</v>
      </c>
      <c r="H175" s="14"/>
    </row>
    <row r="176" spans="1:8" ht="15.75">
      <c r="A176" s="6" t="s">
        <v>27</v>
      </c>
      <c r="B176" s="15"/>
      <c r="C176" s="35">
        <f>C166+C168+C175</f>
        <v>1527</v>
      </c>
      <c r="D176" s="35">
        <f t="shared" ref="D176:G176" si="38">D166+D168+D175</f>
        <v>66.809999999999988</v>
      </c>
      <c r="E176" s="35">
        <f t="shared" si="38"/>
        <v>50.71</v>
      </c>
      <c r="F176" s="35">
        <f t="shared" si="38"/>
        <v>138.89000000000001</v>
      </c>
      <c r="G176" s="35">
        <f t="shared" si="38"/>
        <v>1430.46</v>
      </c>
      <c r="H176" s="14"/>
    </row>
    <row r="177" spans="1:8" ht="15.75">
      <c r="A177" s="6"/>
      <c r="B177" s="15"/>
      <c r="C177" s="14"/>
      <c r="D177" s="14"/>
      <c r="E177" s="14"/>
      <c r="F177" s="14"/>
      <c r="G177" s="14"/>
      <c r="H177" s="14"/>
    </row>
    <row r="178" spans="1:8" ht="47.25">
      <c r="A178" s="10" t="s">
        <v>70</v>
      </c>
      <c r="B178" s="15"/>
      <c r="C178" s="26">
        <f>(C19+C36+C51+C66+C84+C102+C117+C135+C150+C166)/10</f>
        <v>533.6</v>
      </c>
      <c r="D178" s="26">
        <f t="shared" ref="D178:G178" si="39">(D19+D36+D51+D66+D84+D102+D117+D135+D150+D166)/10</f>
        <v>23.727499999999999</v>
      </c>
      <c r="E178" s="26">
        <f t="shared" si="39"/>
        <v>23.161000000000001</v>
      </c>
      <c r="F178" s="26">
        <f t="shared" si="39"/>
        <v>43.027599999999993</v>
      </c>
      <c r="G178" s="26">
        <f t="shared" si="39"/>
        <v>469.209</v>
      </c>
      <c r="H178" s="14"/>
    </row>
    <row r="179" spans="1:8" ht="47.25">
      <c r="A179" s="10" t="s">
        <v>109</v>
      </c>
      <c r="B179" s="15"/>
      <c r="C179" s="26">
        <f>(C22+C39+C53+C69+C86+C104+C119+C137+C152+C168)/10</f>
        <v>150</v>
      </c>
      <c r="D179" s="26">
        <f t="shared" ref="D179:G179" si="40">(D22+D39+D53+D69+D86+D104+D119+D137+D152+D168)/10</f>
        <v>2.9200000000000004</v>
      </c>
      <c r="E179" s="26">
        <f t="shared" si="40"/>
        <v>2.7339999999999995</v>
      </c>
      <c r="F179" s="26">
        <f t="shared" si="40"/>
        <v>12.458</v>
      </c>
      <c r="G179" s="26">
        <f t="shared" si="40"/>
        <v>76.294999999999987</v>
      </c>
      <c r="H179" s="57"/>
    </row>
    <row r="180" spans="1:8" ht="47.25">
      <c r="A180" s="11" t="s">
        <v>71</v>
      </c>
      <c r="B180" s="15"/>
      <c r="C180" s="26">
        <f>(C28+C45+C60+C76+C93+C111+C126+C144+C158+C175)/10</f>
        <v>846.6</v>
      </c>
      <c r="D180" s="26">
        <f t="shared" ref="D180:G180" si="41">(D28+D45+D60+D76+D93+D111+D126+D144+D158+D175)/10</f>
        <v>34.938999999999993</v>
      </c>
      <c r="E180" s="26">
        <f t="shared" si="41"/>
        <v>27.78</v>
      </c>
      <c r="F180" s="26">
        <f t="shared" si="41"/>
        <v>86.158000000000015</v>
      </c>
      <c r="G180" s="26">
        <f t="shared" si="41"/>
        <v>769.23799999999994</v>
      </c>
      <c r="H180" s="14"/>
    </row>
    <row r="181" spans="1:8" ht="47.25">
      <c r="A181" s="11" t="s">
        <v>72</v>
      </c>
      <c r="B181" s="15"/>
      <c r="C181" s="26">
        <f>(C29+C46+C61+C77+C94+C112+C127+C145+C159+C176)/10</f>
        <v>1530.2</v>
      </c>
      <c r="D181" s="26">
        <f t="shared" ref="D181:G181" si="42">(D29+D46+D61+D77+D94+D112+D127+D145+D159+D176)/10</f>
        <v>61.586499999999987</v>
      </c>
      <c r="E181" s="26">
        <f t="shared" si="42"/>
        <v>53.674999999999997</v>
      </c>
      <c r="F181" s="26">
        <f t="shared" si="42"/>
        <v>141.64360000000005</v>
      </c>
      <c r="G181" s="26">
        <f t="shared" si="42"/>
        <v>1314.7420000000002</v>
      </c>
      <c r="H181" s="15"/>
    </row>
    <row r="182" spans="1:8" ht="15.75">
      <c r="A182" s="7"/>
      <c r="B182" s="15"/>
      <c r="C182" s="15"/>
      <c r="D182" s="15"/>
      <c r="E182" s="15"/>
      <c r="F182" s="15"/>
      <c r="G182" s="15"/>
      <c r="H182" s="15"/>
    </row>
    <row r="183" spans="1:8">
      <c r="B183" s="36"/>
      <c r="C183" s="36"/>
      <c r="D183" s="36"/>
      <c r="E183" s="36"/>
      <c r="F183" s="36"/>
      <c r="G183" s="36"/>
      <c r="H183" s="36"/>
    </row>
    <row r="184" spans="1:8">
      <c r="B184" s="36"/>
      <c r="C184" s="36"/>
      <c r="D184" s="36"/>
      <c r="E184" s="36"/>
      <c r="F184" s="36"/>
      <c r="G184" s="36"/>
      <c r="H184" s="36"/>
    </row>
    <row r="185" spans="1:8">
      <c r="B185" s="36"/>
      <c r="C185" s="36"/>
      <c r="D185" s="36"/>
      <c r="E185" s="36"/>
      <c r="F185" s="36"/>
      <c r="G185" s="36"/>
      <c r="H185" s="36"/>
    </row>
    <row r="186" spans="1:8" ht="17.25" customHeight="1">
      <c r="B186" s="36"/>
      <c r="C186" s="36"/>
      <c r="D186" s="36"/>
      <c r="E186" s="36"/>
      <c r="F186" s="36"/>
      <c r="G186" s="36"/>
      <c r="H186" s="36"/>
    </row>
    <row r="187" spans="1:8">
      <c r="B187" s="36"/>
      <c r="C187" s="36"/>
      <c r="D187" s="36"/>
      <c r="E187" s="36"/>
      <c r="F187" s="36"/>
      <c r="G187" s="36"/>
      <c r="H187" s="36"/>
    </row>
    <row r="188" spans="1:8" ht="60" customHeight="1">
      <c r="B188" s="36"/>
      <c r="C188" s="36"/>
      <c r="D188" s="36"/>
      <c r="E188" s="36"/>
      <c r="F188" s="36"/>
      <c r="G188" s="36"/>
      <c r="H188" s="36"/>
    </row>
  </sheetData>
  <mergeCells count="39">
    <mergeCell ref="A138:A143"/>
    <mergeCell ref="A147:A149"/>
    <mergeCell ref="A153:A157"/>
    <mergeCell ref="A161:A165"/>
    <mergeCell ref="A169:A174"/>
    <mergeCell ref="A98:A101"/>
    <mergeCell ref="A105:A110"/>
    <mergeCell ref="A114:A116"/>
    <mergeCell ref="A120:A125"/>
    <mergeCell ref="A130:A134"/>
    <mergeCell ref="A54:A59"/>
    <mergeCell ref="A63:A65"/>
    <mergeCell ref="A70:A75"/>
    <mergeCell ref="A79:A83"/>
    <mergeCell ref="A87:A92"/>
    <mergeCell ref="A67:A68"/>
    <mergeCell ref="A15:A18"/>
    <mergeCell ref="A23:A27"/>
    <mergeCell ref="A32:A35"/>
    <mergeCell ref="A40:A44"/>
    <mergeCell ref="A48:A50"/>
    <mergeCell ref="A20:A21"/>
    <mergeCell ref="A37:A38"/>
    <mergeCell ref="A6:H6"/>
    <mergeCell ref="A7:H7"/>
    <mergeCell ref="A8:H8"/>
    <mergeCell ref="A9:H9"/>
    <mergeCell ref="A11:A12"/>
    <mergeCell ref="B11:B12"/>
    <mergeCell ref="C11:C12"/>
    <mergeCell ref="D11:F11"/>
    <mergeCell ref="G11:G12"/>
    <mergeCell ref="H11:H12"/>
    <mergeCell ref="A1:B1"/>
    <mergeCell ref="E1:H1"/>
    <mergeCell ref="A2:B3"/>
    <mergeCell ref="E2:H3"/>
    <mergeCell ref="A5:B5"/>
    <mergeCell ref="E5:H5"/>
  </mergeCells>
  <pageMargins left="0.70833333333333304" right="0.70833333333333304" top="0.74791666666666701" bottom="0.74791666666666701" header="0.51180555555555496" footer="0.51180555555555496"/>
  <pageSetup paperSize="9" scale="83" firstPageNumber="0" orientation="landscape" horizontalDpi="300" verticalDpi="300" r:id="rId1"/>
  <rowBreaks count="5" manualBreakCount="5">
    <brk id="30" max="7" man="1"/>
    <brk id="61" max="16383" man="1"/>
    <brk id="95" max="16383" man="1"/>
    <brk id="128" max="16383" man="1"/>
    <brk id="1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Наталья</cp:lastModifiedBy>
  <cp:revision>1</cp:revision>
  <cp:lastPrinted>2021-07-26T07:20:56Z</cp:lastPrinted>
  <dcterms:created xsi:type="dcterms:W3CDTF">2006-09-28T05:33:49Z</dcterms:created>
  <dcterms:modified xsi:type="dcterms:W3CDTF">2023-08-15T06:43:03Z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